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25" firstSheet="2" activeTab="5"/>
  </bookViews>
  <sheets>
    <sheet name="Организация СП" sheetId="10" r:id="rId1"/>
    <sheet name="Реаб оборудование+оргтехника " sheetId="8" r:id="rId2"/>
    <sheet name="Обучение специалистов" sheetId="3" r:id="rId3"/>
    <sheet name="Обучение инвалидов" sheetId="9" r:id="rId4"/>
    <sheet name="Информатизация" sheetId="4" r:id="rId5"/>
    <sheet name="Таблица деньги все (1)" sheetId="12" r:id="rId6"/>
    <sheet name="Лист1" sheetId="11" r:id="rId7"/>
  </sheets>
  <definedNames>
    <definedName name="_xlnm.Print_Area" localSheetId="4">Информатизация!$A$1:$L$7</definedName>
    <definedName name="_xlnm.Print_Area" localSheetId="2">'Обучение специалистов'!$A$1:$M$36</definedName>
    <definedName name="_xlnm.Print_Area" localSheetId="5">'Таблица деньги все (1)'!$A$1:$AH$5</definedName>
  </definedNames>
  <calcPr calcId="125725"/>
</workbook>
</file>

<file path=xl/calcChain.xml><?xml version="1.0" encoding="utf-8"?>
<calcChain xmlns="http://schemas.openxmlformats.org/spreadsheetml/2006/main">
  <c r="A101" i="8"/>
  <c r="AI101"/>
  <c r="AF101"/>
  <c r="AC101"/>
  <c r="Z101"/>
  <c r="W101"/>
  <c r="T101"/>
  <c r="Q101"/>
  <c r="N101"/>
  <c r="K6" i="3"/>
  <c r="M6"/>
  <c r="AF36" i="8"/>
  <c r="AC34"/>
  <c r="J34"/>
  <c r="G34"/>
  <c r="D34"/>
  <c r="M18" i="3" l="1"/>
  <c r="G18"/>
  <c r="D18"/>
  <c r="M17"/>
  <c r="G17"/>
  <c r="D17"/>
</calcChain>
</file>

<file path=xl/sharedStrings.xml><?xml version="1.0" encoding="utf-8"?>
<sst xmlns="http://schemas.openxmlformats.org/spreadsheetml/2006/main" count="483" uniqueCount="330">
  <si>
    <t>Название субъекта Российской Федерации</t>
  </si>
  <si>
    <t>количество часов обучения</t>
  </si>
  <si>
    <t>сфера деятельности специалистов, которых планируется обучать**</t>
  </si>
  <si>
    <t>** Специалисты в разных сферах деятельности учитываются отдельно.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</si>
  <si>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</si>
  <si>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</si>
  <si>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название информационной системы субъекта Российской Федерации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</si>
  <si>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</si>
  <si>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</si>
  <si>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</si>
  <si>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</si>
  <si>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</si>
  <si>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</si>
  <si>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</si>
  <si>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</si>
  <si>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</si>
  <si>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</si>
  <si>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</si>
  <si>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средняя стоимость единицы планируемой к приобретению техники, оргтехники, программного обеспечения, тыс. руб.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</si>
  <si>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</si>
  <si>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название мероприятия по обучению специалистов*</t>
  </si>
  <si>
    <t>объем средств бюджета субъекта Российской Федерации, тыс. руб.</t>
  </si>
  <si>
    <t>объем средств субсидии из федерального бюджета, тыс. руб.</t>
  </si>
  <si>
    <t>общий объем средств,        тыс. руб.</t>
  </si>
  <si>
    <t>доля средств бюджета субъекта Российской Федерации от общего объема средств, %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</si>
  <si>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</si>
  <si>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</si>
  <si>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</si>
  <si>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число специалистов, которых планируется обучать, чел.**</t>
  </si>
  <si>
    <t>социально-психологическая реабилитация и абилитаиция</t>
  </si>
  <si>
    <t>стоимость мероприятия по обучению специалистов, тыс. руб.</t>
  </si>
  <si>
    <t>Информация о мероприятиях по обучению специалистов за счет средств субсидии из федерального бюджета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</si>
  <si>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</si>
  <si>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** Указывается соответствующий пункт (пункты) перечня мероприятий согласно проекту региональной программы.</t>
  </si>
  <si>
    <t>план по приобретению (название, количество)**</t>
  </si>
  <si>
    <t>* Название оборудования указывается в соответствии с приказом Минтруда России от 23 апреля 2018 г. № 275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детей-инвалидов», а также указывается соответствующий пункт (пункты) перечня мероприятий согласно проекту региональной программы.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</si>
  <si>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</si>
  <si>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</si>
  <si>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средства субсидии,  из федерального бюджета, запланированные на мероприятие </t>
  </si>
  <si>
    <t>общий объем средств, запланированный на проведение соответствующего мероприятия</t>
  </si>
  <si>
    <t>финансосове обеспечение мероприятия, тыс. руб.</t>
  </si>
  <si>
    <t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а также указывается соответствующий пункт (пункты) перечня мероприятий согласно проекту региональной программы.</t>
  </si>
  <si>
    <t>общий объем средств,         тыс. руб.</t>
  </si>
  <si>
    <t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</si>
  <si>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>Общая 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</si>
  <si>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объем средств субсидии из федерального бюджета, запланированных на мероприятие,       тыс. руб.</t>
  </si>
  <si>
    <t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</si>
  <si>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</si>
  <si>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Предельный уровень софинансирования  расходного обязательства субъекта Российской Федерации из федерального бюджета на 2021 год, %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</si>
  <si>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 год, тыс. руб.</t>
  </si>
  <si>
    <t xml:space="preserve">Общий объем средств субсидии из федерального бюджета, запланированных на приобретение оборудования в 2021 году, тыс. руб. </t>
  </si>
  <si>
    <t>Доля средств субсидии из федерального бюджета, запланированных на приобретение оборудования,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</si>
  <si>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оборудования в 2021 году, тыс. руб.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</si>
  <si>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</si>
  <si>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компьютерной техники, оргтехники и программного обеспечения в 2021 году, тыс. руб.</t>
  </si>
  <si>
    <t xml:space="preserve">Общий объем средств субсидии из федерального бюджета, запланированных на проведение мероприятий по обучению специалистов в 2021 году, тыс. руб. </t>
  </si>
  <si>
    <t>Доля средств субсидии из федерального бюджета, запланированных на проведение мероприятий по обучению специалистов,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</si>
  <si>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проведение мероприятий по обучению в 2021 году, тыс. руб.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</si>
  <si>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 в 2021 году, тыс. руб. 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</si>
  <si>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</si>
  <si>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создание, эксплуатацию, развитие (доработку) информационной системы субъекта Российской Федерации в 2021 году, тыс. руб.</t>
  </si>
  <si>
    <t>Объем средств, запланированных на приобретение реабилитационного оборудования, в 2021 году</t>
  </si>
  <si>
    <t>Объем средств, запланированных на приобретение компьютерной техники, оргтехники и программного обеспечения, в 2021 году</t>
  </si>
  <si>
    <t>Объем средств, запланирвоанных на проведение мероприятий по обучению специалистов, в 2021 году</t>
  </si>
  <si>
    <t>Объем средств, запланированных на создание, эксплуатацию, развитие (доработку) информационной системы субъекта Российской Федерации, в 2021 году</t>
  </si>
  <si>
    <t>Информация о планируемых мероприятиях по обучению инвалидов, в том числе детей-инвалидов, и членов их семей навыкам ухода, подбору и пользованию техническими средствами реабилитации, реабилитационным навыкам</t>
  </si>
  <si>
    <t>Доля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семей, от общего объема необходимой в 2021 году субсидии из федерального бюджета, %</t>
  </si>
  <si>
    <t>Информация о мероприятиях по обучению инвалидов, в том числе детей-инвалидов, и членов их семей за счет средств субсидии из федерального бюджета</t>
  </si>
  <si>
    <t>стоимость мероприятия по обучению инвалидов, в том числе детей-инвалидов, и членов их семей, тыс. руб.</t>
  </si>
  <si>
    <t xml:space="preserve">Общий объем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 в 2021 году, тыс. руб. </t>
  </si>
  <si>
    <t>Информация об организациях региона, реализующих сопровождаемое проживание инвалидов, подлежащие включению в систему комплексной реабилитации и абилитации инвалидов субъекта Российской Федерации, для организации сопровождаемого проживания инвалидов</t>
  </si>
  <si>
    <t>Общий объем средств субъекта Российской Федерации, запланированных на приобретение  мебели  в 2021 году, тыс. руб.</t>
  </si>
  <si>
    <t xml:space="preserve">Общий объем средств субсидии из федерального бюджета, запланированных на приобретение бытовой техники, тыс. руб. </t>
  </si>
  <si>
    <t xml:space="preserve">Общий объем средств субсидии из федерального бюджета, запланированных на приобретение  мебели в 2021 году, тыс. руб. </t>
  </si>
  <si>
    <t>Доля средств субсидии из федерального бюджета, запланированных на приобретение  мебели от общего объема необходимой в 2021 году  субсидии из федерального бюджета, %</t>
  </si>
  <si>
    <t>Доля средств субсидии из федерального бюджета, запланированных на приобретение бытовой техники,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</si>
  <si>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бытовой техники в 2021 году, тыс. руб.</t>
  </si>
  <si>
    <t>Приобретение мебели за счет средств субсидии из федерального бюджета</t>
  </si>
  <si>
    <t>Приобретение бытовой техники за счет средств субсидии из федерального бюджета</t>
  </si>
  <si>
    <t>* Указывается соответствующий пункт (пункты) перечня мероприятий согласно проекту региональной программы.</t>
  </si>
  <si>
    <t>план по приобретению (название, количество)*</t>
  </si>
  <si>
    <t>Объем средств, запланирвоанных на проведение мероприятий по обучению инвалидов, в том числе детей-инвалидов, и членов их семей , в 2021 году</t>
  </si>
  <si>
    <t>название мероприятия по обучению инвалидов, в том числе детей-инвалидов, и членов их семей*</t>
  </si>
  <si>
    <t>число инвалидов, в том числе детей-инвалидов, и членов их семей, которых планируется обучать, чел.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</si>
  <si>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</t>
  </si>
  <si>
    <r>
      <t xml:space="preserve">Информация об организациях региона, </t>
    </r>
    <r>
      <rPr>
        <b/>
        <sz val="14"/>
        <rFont val="Times New Roman"/>
        <family val="1"/>
        <charset val="204"/>
      </rPr>
      <t>подлежащих</t>
    </r>
    <r>
      <rPr>
        <b/>
        <sz val="14"/>
        <color theme="1"/>
        <rFont val="Times New Roman"/>
        <family val="1"/>
        <charset val="204"/>
      </rPr>
      <t xml:space="preserve">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  </r>
  </si>
  <si>
    <t>средняя стоимость единицы планируемой к приобретению мебели, тыс. руб.</t>
  </si>
  <si>
    <t>средняя стоимость единицы планируемой к приобретению бытовой техники, тыс. руб.</t>
  </si>
  <si>
    <t xml:space="preserve">название программы  обучения специалистов
</t>
  </si>
  <si>
    <t>название программы обучения детей-инвалидов, и членов их семей</t>
  </si>
  <si>
    <t xml:space="preserve">Республика Хакасия </t>
  </si>
  <si>
    <t xml:space="preserve">ГБУ РХ «Центр психолого-педагогической, медицинской и социальной помощи «Радость» </t>
  </si>
  <si>
    <t xml:space="preserve">Курсы повышения квалификации </t>
  </si>
  <si>
    <t>Психолого-педагогическая коррекция и обучение детей с расстройствами аутистического спектра (РАС) (дистанционно , г. Москва, Кашенкин луг, д. 7 (м. ВДНХ) ФПК  МГППУ</t>
  </si>
  <si>
    <t>Психологи, педагоги-психологи</t>
  </si>
  <si>
    <t>72 часа</t>
  </si>
  <si>
    <t>Консультирование семей, воспитывающих детей с особыми образовательными потребностями (дистанционно , г. Москва)</t>
  </si>
  <si>
    <t xml:space="preserve">72 часа </t>
  </si>
  <si>
    <t>Деятельность специалистов ПМПкомиссий по обеспечению работы с обучающимися, имеющими поведенческие нарушения (дистанционно МГППУ )</t>
  </si>
  <si>
    <t>Социально-психологическая и социально-педагогическая реабилитация несовершеннолетних  (АНО «Академия дополнительного профессионального образования») Дистанционно, г. Курган</t>
  </si>
  <si>
    <t xml:space="preserve">108 часов </t>
  </si>
  <si>
    <t>Психосоматика детских болезней. Психологическое сопровождение детей с психосоматическими расстройствами ( АНО «Академия дополнительного профессионального образования») Дистанционно, г. Курган)</t>
  </si>
  <si>
    <t xml:space="preserve">144 часа </t>
  </si>
  <si>
    <t>Нейропсихологические методы диагностики, коррекции высших психических функций и абилитации отклоняющегося поведения ( АНО «Академия дополнительного профессионального образования») Дистанционно, г. Курган)</t>
  </si>
  <si>
    <t>«Процесс классической песочной психотерапии: схема и стадии создания и анализа «песочных» миров»( АНО «Академия дополнительного профессионального образования») Дистанционно, г. Курган)</t>
  </si>
  <si>
    <t>Профессиональная переподготовка</t>
  </si>
  <si>
    <t>Деятельность специалистов психолого- медико- педагогических комиссий в РФ: организационно- управленческие и содержательные аспекты» (РУДН) г.Москва</t>
  </si>
  <si>
    <t>Министерство культуры Республики Хакасия</t>
  </si>
  <si>
    <t xml:space="preserve">1. Государственное бюджетное учреждение культуры Республики Хакасия «Республиканская специальная библиотека для слепых».                   2. Клуб инвалидов по зрению – филиал ГАУ РХ «Центр культуры и творчества 
им. С.П. Кадышева»
</t>
  </si>
  <si>
    <t>Компьютеры, вспомогательные и альтернативные принадлежности для компьютеров</t>
  </si>
  <si>
    <t>ГБУ РХ "Хакасская республикинская библиотека для слепых"</t>
  </si>
  <si>
    <t>Проф. переподготовка</t>
  </si>
  <si>
    <t>Специалист по тифлокомментированию в сисстеме ВОС</t>
  </si>
  <si>
    <t>работа в спец. учреждении культуры</t>
  </si>
  <si>
    <t>Специалист по тифлокомментированию</t>
  </si>
  <si>
    <t>Специальная библиотека для слепых</t>
  </si>
  <si>
    <t>повышение квалификации</t>
  </si>
  <si>
    <t>"Жестовый язык","Основы сурдокоммуникаций"</t>
  </si>
  <si>
    <t>социальная работа</t>
  </si>
  <si>
    <t>"Организация сопровождаемого проживания для инвалидов и пожилых граждан"</t>
  </si>
  <si>
    <t>Адаптивная физическая культура для лиц с ОВЗ</t>
  </si>
  <si>
    <t xml:space="preserve">социо-культурная </t>
  </si>
  <si>
    <t>Матрац с изменяемым профилем ложа, 18 шт</t>
  </si>
  <si>
    <t>Оборудование для песочной терапии, 1 шт</t>
  </si>
  <si>
    <t>Рабочие материалы для педагогической коррекции</t>
  </si>
  <si>
    <t>Вспомогательные средства, записывающие, воспроизводящие и отображающие звуко- и видеоинформацию, 2 шт</t>
  </si>
  <si>
    <t>Аэробные тренажеры, 5 шт</t>
  </si>
  <si>
    <t>Оборудование для сенсорной комнаты, 3 шт</t>
  </si>
  <si>
    <t>Средства обучения пониманию измерения размеров и емкости, 3 шт</t>
  </si>
  <si>
    <t>Компьютеры, вспомогательные и альтернативные принадлежности для компьютеров, 3 шт</t>
  </si>
  <si>
    <t>Тренажеры для разработки нижних конечностей,5 шт</t>
  </si>
  <si>
    <t xml:space="preserve">Рабочие материалы для коррекции: </t>
  </si>
  <si>
    <t>Средства обучения основам геометрии, 3 шт</t>
  </si>
  <si>
    <t>Средства обучения навыкам умозрительного восприятия, 2 шт</t>
  </si>
  <si>
    <t>Оборудование для развития психофизических (психомоторных) качеств, игровой деятельности</t>
  </si>
  <si>
    <t>Силовые тренажеры, 7 шт</t>
  </si>
  <si>
    <t>Средства для тренировки памяти, 1 шт</t>
  </si>
  <si>
    <t>набор игрушек, 1 шт</t>
  </si>
  <si>
    <t>Велотренажеры, 3 шт</t>
  </si>
  <si>
    <t>Настольные игры (кубики, конструкторы, пазлы, домино, лото и т.д.), 2 шт</t>
  </si>
  <si>
    <t>Тренажеры для укрепления позвоночника, 3 шт</t>
  </si>
  <si>
    <t>Набор детской мебели, 1 шт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</si>
  <si>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т.д., 1 шт</t>
  </si>
  <si>
    <t>ГБУ РХ "Республиканский дом-интернат для умстенно отсталых детей "Теремок""</t>
  </si>
  <si>
    <t>Аппаратно-программный комплекс биологической обратной связи</t>
  </si>
  <si>
    <t>Аппаратно-программный комплекс диагностики и коррекции высших психических функций</t>
  </si>
  <si>
    <t>Аудиовизуальная музыкальная система</t>
  </si>
  <si>
    <t>Аудиовизуальный комплекс</t>
  </si>
  <si>
    <t>Интерактивная система виртуальной реальности</t>
  </si>
  <si>
    <t>Бордюр-балансир, 2 шт.</t>
  </si>
  <si>
    <t>Тактильная змейка 3 шт.</t>
  </si>
  <si>
    <t>Говорящий фотоальбом 5 шт.</t>
  </si>
  <si>
    <t>Песочные часы комплект 6 шт</t>
  </si>
  <si>
    <t>Игра «Светофор» 2шт.</t>
  </si>
  <si>
    <t>Текстурированные ролики 2 шт</t>
  </si>
  <si>
    <t>Набор карточек «Последовательность действий» 3 шт.</t>
  </si>
  <si>
    <t>Оборудование для развития психофизических (психомоторных ) качеств</t>
  </si>
  <si>
    <t>Программный психодиагностический комплекс 4 шт</t>
  </si>
  <si>
    <t>Синтезатор речи 4 шт</t>
  </si>
  <si>
    <t>Стол для логопедического массажа, 2 шт</t>
  </si>
  <si>
    <t>Программно-методический комплекс для развития речи 4 шт</t>
  </si>
  <si>
    <t>компьтер вспомогательный и альтернативный</t>
  </si>
  <si>
    <t>Хакасия</t>
  </si>
  <si>
    <t>Государственное бюджетное учреждение республики Хакасия "Туимский психоневрологический интернат"</t>
  </si>
  <si>
    <t>3. Компьютеры, вспомогательные и льтернативные принадлежности для компьютеров - 1 шт</t>
  </si>
  <si>
    <t>1.1.1. Держатели для лука - 1 шт</t>
  </si>
  <si>
    <t>1. Гаситель толчков для костыля: наконечник(насадка) для тростей 10018 (U) - 1 шт</t>
  </si>
  <si>
    <t>1. вспомогательные средства для обучения драматическому искусству и танцам: комплект для сюжетно-ролевых игр -1 шт, ширма напольная для кукольного театра - 1 шт</t>
  </si>
  <si>
    <t>2. Беговые(роликовые) дорожки: реабилитационная беговая дорожка 8612R с поручнями - 1 шт</t>
  </si>
  <si>
    <t>4. Программные средства специальные для мультимедийного представления - 1 шт</t>
  </si>
  <si>
    <t>1.1.2. Держатели и ручки для кастрюль - 1 комп.</t>
  </si>
  <si>
    <t>2.Костыли вспомогательные: костыли подмышечные Ortonica KS 501L (с УПС) - 1 шт</t>
  </si>
  <si>
    <t>3. Гимнастическая лестница: лестница для ходьбы реабилитационная - 1 шт</t>
  </si>
  <si>
    <t>1.1.4. Индикаторы уровня жидкости - 1 набор</t>
  </si>
  <si>
    <t>3. Костыль локтевой опорный, регулируемый по высоте Krone LY - 624L - 1 шт</t>
  </si>
  <si>
    <t>5. Модули для метания: Щит для метания в цель мишень с очками красная 700*700 Dinamika ZSO-002341 - 1 шт, мяч для метания d-6см - 20 шт</t>
  </si>
  <si>
    <t>1.1.5. Картофедержатели - 1 шт</t>
  </si>
  <si>
    <t>4. Костыли с подлокотниками:  Костыли AMRUS AMFC14 "Евростиль" с опорой под локоть с УПС - 1 шт</t>
  </si>
  <si>
    <t>8. Спортивное оборудование и инвентарь универсального назначения, включая мячи для различных спортивных игр, маты, гимнастическое оборудование, тренажер "Здоровье" и т.д. - 1 комплект</t>
  </si>
  <si>
    <t>1.1.6. Картофелечистки(электрические) - 1 шт</t>
  </si>
  <si>
    <t>5. Кресло-коляска с ручным приводом (комнатная, прогулочная, активного типа). Кресло-коляска с ручным приводом Ortonica Base 185UU - 1 шт</t>
  </si>
  <si>
    <t>9.2. Велотренажеры: реабилитационный велотренажер магнитный горизонтальный 4700 - 1 шт</t>
  </si>
  <si>
    <t>1.1.7. Керновые ножи - 1 шт</t>
  </si>
  <si>
    <t>6. Кресло-коляска с электроприводом FS 123-43 - 1 шт</t>
  </si>
  <si>
    <t>10. Шведская стенка: шведская стенка с грузоблоками для дома IK 30 серый - IRON KING - 1 шт</t>
  </si>
  <si>
    <t>1.1.9. Кухонные весы - 1 шт</t>
  </si>
  <si>
    <t>7. Мнемосхемы, в т.ч. Тактильные и звуковые, предупреждающие указатели: тактильно-звуковая мнемосхема 610*470мм настенная - 1 шт</t>
  </si>
  <si>
    <t>1.1.10. Кухонные дозаторы масла - 1 шт</t>
  </si>
  <si>
    <t>8. Пандус телескопический двухсекционный: рампы модель 691 (длина 166-320см) - 1 шт</t>
  </si>
  <si>
    <t>1.1.11. Машины для нарезания продуктов (Овощерезка Kitchen Master, мультислайдер, механический измельчитель) - 1 шт</t>
  </si>
  <si>
    <t>13. Сигнализаторы звука световые: сигнализатор цифровой с вибрационной и световой индикацией для плохослышащих и глухих "Пульсар - 3" арт.ИАЗ148 - 1 шт</t>
  </si>
  <si>
    <t>1.1.12. Оградители тарелок для пищи - 2 шт</t>
  </si>
  <si>
    <t>14. Терминалы для общественной информации: информационный киоск "OneSide Pro-55" - 1 шт</t>
  </si>
  <si>
    <t>1.1.14.  Прихватки - 2 шт</t>
  </si>
  <si>
    <t>15. Трость опорная: телескопическая трость с квадратной опорой C Qlever L - 1 шт</t>
  </si>
  <si>
    <t>1.1.17. Столик для приема пищи на кресле-коляске (столик(поднос) для кресел-колясок 10858) -  1 шт</t>
  </si>
  <si>
    <t>16. Трость тактильная: Трость тактильная. Складная , 5 секций, 130 см арт. ИА22784 - 1 шт</t>
  </si>
  <si>
    <t>1.1.25. Яйцерезки - 1 шт</t>
  </si>
  <si>
    <t>18. Ходунки (шагающие, на колесах, с опорой на предплечье, с подмышечной опорой, роллаторы): ходунки универсальные VCBP003 - 1 шт</t>
  </si>
  <si>
    <t>1.2.4. Опоры для ног и ступней - 1 шт</t>
  </si>
  <si>
    <t>1.2.5. Опоры для туловища - 1 шт</t>
  </si>
  <si>
    <t>1.2.8. Подголовник для шеи (подушечки для шеи) - 1 шт</t>
  </si>
  <si>
    <t>1.2.11. Поручень горизонтальный прикроватный - 1 шт</t>
  </si>
  <si>
    <t>2.3. Вспомогательные средства для надевания носков и колготок - 1 шт</t>
  </si>
  <si>
    <t>2.13. Крюки и трости-рукоятки для раздевания и одевания(захват для надевания рубашек(одежды) для инвалидов DA-5201 - 1 шт</t>
  </si>
  <si>
    <t>2.19. Открыватели и закрыватели занавесок (штор) - 1 шт</t>
  </si>
  <si>
    <t>2.20. Открыватели и закрыватели оконные (Стержень Roto для открывания окна 117-192 мм) - 1 шт</t>
  </si>
  <si>
    <t>2.29. Средства для захватывания(зажимания). Активный захват для инвалидов 80 см НА-4601-80-1 - 1 шт</t>
  </si>
  <si>
    <t>2.36. Устройства для защиты кресел-колясок или пользователей кресел-колясок от солнечных лучей и осадков. Плащ-дождевик Пончо для инвалидных колясок - 1 шт</t>
  </si>
  <si>
    <t>3.5.Крючки для пуговиц (крючок для застегивания пуговиц DA-5130) - 1 шт</t>
  </si>
  <si>
    <t>3.9. Стол для механотерапии и развития мышц верхних конечностей 401.2 - 1 шт</t>
  </si>
  <si>
    <t>4.7. Обувь, предназначенная для лечения и компенсации нарушенных функций или структуры ноги, голени и стопы человека, включая обувь, выполненную по индивидуальному заказу, ортопедическую обувь - 1 пара</t>
  </si>
  <si>
    <t>4.9. Ортезы на брюшную полость (бандаж послеоперационный на брюшную стенку - 1 шт</t>
  </si>
  <si>
    <t>4.10. Ортезы на верхние конечности: бандаж на плечевой сустав Orlett RS-105 - 1 шт, ортез на локтевой сустав Push med Eldow Brace Epi  2.70.1 - 1 шт, ортез на лучезапястный сустав Push med Wrist Brace</t>
  </si>
  <si>
    <t>4.11. Ортезы на нижние конечности: ортез на коленный сустав усиленный Orlett KS-601 - 1 шт, ортез на голеностопный  сустав с дополнительными фиксирующими ремнями Orlett LAB - 221 - 1 in</t>
  </si>
  <si>
    <t>4.16. Протезы молочной железы: экзопротез молочной железы Amoena силиконовый Basis 2S арт.290 - 1 шт</t>
  </si>
  <si>
    <t>4.21. Слуховые аппараты: заушный аппарат "Power - 113" - 1 шт</t>
  </si>
  <si>
    <t>Государственное бюджетное учреждение Республики Хакасия "Абазинский психоневрологический интернат"</t>
  </si>
  <si>
    <t>Моноблок НЗ - 1</t>
  </si>
  <si>
    <t>Ноутбук 15.6" Acer - 2</t>
  </si>
  <si>
    <t>кухонный гарнитур (стол, шкаф) - 1</t>
  </si>
  <si>
    <t>Жилой модуль "Кухня" с кухонной мебелью, адаптированной к потребностям инвалидов  - 1</t>
  </si>
  <si>
    <t>Костыли вспомогательные - 5</t>
  </si>
  <si>
    <t>Кресло-коляска с ручным приводом (комнатная, прогулочная, активного типа) - 3</t>
  </si>
  <si>
    <t>Оборудование для песочной терапии - 1</t>
  </si>
  <si>
    <t>Музыкальный центр Samsung - 1</t>
  </si>
  <si>
    <t>Программные средства специальные для мультимедийного представления -  1</t>
  </si>
  <si>
    <t>Компьютер Acer Aspire C24-865 - 1</t>
  </si>
  <si>
    <t>шкаф плательный - 1</t>
  </si>
  <si>
    <t>Кухонная посуда и принадлежности к ней (жаровни, чайник, кастрюли и т.д.) - 1 комплект</t>
  </si>
  <si>
    <t>Костыли локтевые - 3</t>
  </si>
  <si>
    <t>Мнемосхемы, в том числе тактильные и звуковые, предупреждающие указатели -8</t>
  </si>
  <si>
    <t>Оборудование для сенсорной комнаты - 1</t>
  </si>
  <si>
    <t>Компьютеры, вспомогательные и альтернативные принадлежности для компьютеров - 1</t>
  </si>
  <si>
    <t>Принтер Kyocera ECOSYS P3045DN - 1</t>
  </si>
  <si>
    <t>холодильник Бирюса - 1</t>
  </si>
  <si>
    <t>Кухонные весы - 1</t>
  </si>
  <si>
    <t>Кресло-коляска с ручным приводом (комнатная, прогулочная, активного типа) - 10</t>
  </si>
  <si>
    <t>Приборы осветительные и аварийной сигнализации для кресел-колясок - 10</t>
  </si>
  <si>
    <t>Рабочие материалы для коррекции - 1</t>
  </si>
  <si>
    <t xml:space="preserve">Epson L1800 -1 </t>
  </si>
  <si>
    <t>Стиральная машина Мана - 1</t>
  </si>
  <si>
    <t>Машины для нарезания продуктов - 1</t>
  </si>
  <si>
    <t>Устройства для защиты кресел-колясок или пользователей креслом-коляской от солнечных лучей и осадков - 10</t>
  </si>
  <si>
    <t xml:space="preserve">Тестовые методики. Тестовые методики для психологической диагностики и консультирования.
Тестовые методики для психолого-педагогической диагностики и консультирования - 1
</t>
  </si>
  <si>
    <t>Зеркало настенное - 1</t>
  </si>
  <si>
    <t>Средства для сервировки пищи и напитков - 2</t>
  </si>
  <si>
    <t>Чайник электрический - 1</t>
  </si>
  <si>
    <t>Столовые приборы для еды - 2</t>
  </si>
  <si>
    <t>Электроплита - 1</t>
  </si>
  <si>
    <t>Терки - 1</t>
  </si>
  <si>
    <t>Кровать односпальная - 2</t>
  </si>
  <si>
    <t>Жилой модуль "Спальня" с мебелью, адаптированной к потребностям инвалидов и ассистивными устройствами - 1</t>
  </si>
  <si>
    <t>Жилой модуль "Санитарная комната" с мебелью, адаптированной к потребностям инвалидов - 1</t>
  </si>
  <si>
    <t>Республика Хакасия</t>
  </si>
  <si>
    <t>Объем средств, запланированных на приобретение мебели и бытовой техники  в 2021 году</t>
  </si>
  <si>
    <t>ГБУ РХ "Туимский психоневрологический интернат"</t>
  </si>
  <si>
    <t>ГБУ РХ «Республиканский дом-интернат для умственно отсталых детей «Теремок»</t>
  </si>
  <si>
    <t>ГБУ РХ " Абазинский психоневрологический интернат"</t>
  </si>
  <si>
    <t>Курсы повышения квалификации</t>
  </si>
  <si>
    <t>сопровождаемое проживание инвалидов</t>
  </si>
  <si>
    <t>реабилитация инвалидов</t>
  </si>
  <si>
    <t>психолог в социальной сфере</t>
  </si>
  <si>
    <r>
      <t xml:space="preserve">Государственное бюджетное учреждение Респулики Хакасия </t>
    </r>
    <r>
      <rPr>
        <b/>
        <sz val="10"/>
        <rFont val="Times New Roman"/>
        <family val="1"/>
        <charset val="204"/>
      </rPr>
      <t>"Бельтырский психоневрологический интернат"</t>
    </r>
  </si>
  <si>
    <t xml:space="preserve">Жидкокристаллический телевизор LED </t>
  </si>
  <si>
    <t>Держатели для лука</t>
  </si>
  <si>
    <t>Мнемосхемы, в том числе тактильные и звуковые, предупреждающие указатели</t>
  </si>
  <si>
    <t>Оборудование для песочной терапии</t>
  </si>
  <si>
    <t>Средства для обучения способности обращаться с деньгами</t>
  </si>
  <si>
    <t>Вспомогательные средства, записывающие, воспроизводящие и отображающие звуко- и видеоинформацию</t>
  </si>
  <si>
    <t>Активные коляски для танцев</t>
  </si>
  <si>
    <t>Кронштейн</t>
  </si>
  <si>
    <t>Держатели и ручки для кастрюль</t>
  </si>
  <si>
    <t>Сигнализаторы звука вибрационные</t>
  </si>
  <si>
    <t>Оборудование для сенсорной комнаты</t>
  </si>
  <si>
    <t>Средства обучения пониманию измерения размеров и емкости</t>
  </si>
  <si>
    <t>Беговые (роликовые) дорожки</t>
  </si>
  <si>
    <t xml:space="preserve">Пылесос Samsung  </t>
  </si>
  <si>
    <t>Индикаторы уровня жидкости</t>
  </si>
  <si>
    <t>Средства для тренировки внимания</t>
  </si>
  <si>
    <t>Средства обучения способности различать время</t>
  </si>
  <si>
    <t>Программные средства специальные для мультимедийного представления</t>
  </si>
  <si>
    <t>Массажная кушетка</t>
  </si>
  <si>
    <t xml:space="preserve">Стиральная машина INDESIT </t>
  </si>
  <si>
    <t>Картофеледержатели</t>
  </si>
  <si>
    <t>Средства для тренировки памяти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</si>
  <si>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</t>
  </si>
  <si>
    <t>Утюг</t>
  </si>
  <si>
    <t>Картофелечистки (ручные и электрические)</t>
  </si>
  <si>
    <t>Средства обучения навыкам умозрительного восприятия</t>
  </si>
  <si>
    <t>Шведская стенка</t>
  </si>
  <si>
    <t xml:space="preserve">Холодильник «Бирюса» </t>
  </si>
  <si>
    <t>Керновые ножи</t>
  </si>
  <si>
    <t>Средства обучения способности классифицировать</t>
  </si>
  <si>
    <t xml:space="preserve">Эл. Плита «Дарина» </t>
  </si>
  <si>
    <t>Кухонная посуда и принадлежности к ней (жаровни, чайник, кастрюли и т.д.)</t>
  </si>
  <si>
    <t>Средства обучения способности решать проблемы</t>
  </si>
  <si>
    <t xml:space="preserve"> Электрический чайник </t>
  </si>
  <si>
    <t>Кухонные весы</t>
  </si>
  <si>
    <t xml:space="preserve">Кухонный гарнитур </t>
  </si>
  <si>
    <t>Кухонные дозаторы масла</t>
  </si>
  <si>
    <t>Машины для нарезания продуктов</t>
  </si>
  <si>
    <t>Оградители тарелок для пищи</t>
  </si>
  <si>
    <t>Приспособление для чистки овощей</t>
  </si>
  <si>
    <t>Прихватки</t>
  </si>
  <si>
    <t>Разделители яиц</t>
  </si>
  <si>
    <t>Средства для сервировки пищи и напитков</t>
  </si>
  <si>
    <t>Столик для приема пищи на кресле-коляске</t>
  </si>
  <si>
    <t>Столовые приборы для еды</t>
  </si>
  <si>
    <t>Сушилки для посуды</t>
  </si>
  <si>
    <t>Сырорезки</t>
  </si>
  <si>
    <t>Терки</t>
  </si>
  <si>
    <t>Устройства для разогревания пищи</t>
  </si>
  <si>
    <t>Яйцерезки</t>
  </si>
  <si>
    <t xml:space="preserve">ГБУ РХ " Бельтырский психоневрологичекий интернат" </t>
  </si>
  <si>
    <t>ГБУЗ РХ «РДКБ»</t>
  </si>
  <si>
    <t>профессиональная переподготовка</t>
  </si>
  <si>
    <t>физическая реабилитационная медицина</t>
  </si>
  <si>
    <t>медицинкая реабилитация</t>
  </si>
  <si>
    <t>504-1008</t>
  </si>
  <si>
    <t>ГБУЗ РХ «Черногорская МДБ»</t>
  </si>
  <si>
    <t>ГБУЗ РХ «Абазинская городская больница»</t>
  </si>
  <si>
    <t>ГБУЗ РХ «Аскизская МБ»</t>
  </si>
  <si>
    <t>ГБУЗ РХ «Белоярская РБ»</t>
  </si>
  <si>
    <t>ГБУЗ РХ «Бейская РБ»</t>
  </si>
  <si>
    <t>ГБУЗ РХ «Боградская РБ»</t>
  </si>
  <si>
    <t>ГБУЗ РХ «Копьёвская РБ»</t>
  </si>
  <si>
    <t>ГБУЗ РХ «Таштыпская РБ»</t>
  </si>
  <si>
    <t>ГБУЗ РХ «Усть-Абаканская РБ»</t>
  </si>
  <si>
    <t>ГБУЗ РХ «Ширинская МБ»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</si>
</sst>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60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Border="1"/>
    <xf numFmtId="0" fontId="11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5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0" fillId="3" borderId="0" xfId="0" applyFill="1"/>
    <xf numFmtId="0" fontId="1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5" fillId="0" borderId="0" xfId="0" applyFont="1"/>
    <xf numFmtId="0" fontId="8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0" fontId="15" fillId="0" borderId="1" xfId="1" applyFont="1" applyBorder="1" applyAlignment="1">
      <alignment horizontal="left" wrapText="1"/>
    </xf>
    <xf numFmtId="0" fontId="16" fillId="0" borderId="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6" fillId="0" borderId="0" xfId="0" applyFont="1" applyAlignment="1">
      <alignment vertical="center" wrapText="1"/>
    </xf>
    <xf numFmtId="0" fontId="7" fillId="0" borderId="7" xfId="0" applyFont="1" applyFill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8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164" fontId="13" fillId="0" borderId="1" xfId="0" applyNumberFormat="1" applyFont="1" applyBorder="1" applyAlignment="1">
      <alignment vertical="top"/>
    </xf>
    <xf numFmtId="164" fontId="13" fillId="0" borderId="1" xfId="0" applyNumberFormat="1" applyFont="1" applyBorder="1" applyAlignment="1">
      <alignment horizontal="justify" vertical="top" wrapText="1"/>
    </xf>
    <xf numFmtId="0" fontId="13" fillId="0" borderId="1" xfId="0" applyFont="1" applyBorder="1" applyAlignment="1">
      <alignment horizontal="left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2" fontId="11" fillId="0" borderId="1" xfId="0" applyNumberFormat="1" applyFont="1" applyFill="1" applyBorder="1" applyAlignment="1">
      <alignment horizontal="center" wrapText="1"/>
    </xf>
    <xf numFmtId="0" fontId="19" fillId="0" borderId="10" xfId="0" applyFont="1" applyBorder="1" applyAlignment="1">
      <alignment horizontal="justify" wrapText="1"/>
    </xf>
    <xf numFmtId="2" fontId="11" fillId="3" borderId="1" xfId="0" applyNumberFormat="1" applyFont="1" applyFill="1" applyBorder="1" applyAlignment="1">
      <alignment horizontal="center" wrapText="1"/>
    </xf>
    <xf numFmtId="0" fontId="19" fillId="0" borderId="11" xfId="0" applyFont="1" applyBorder="1" applyAlignment="1">
      <alignment horizontal="justify" wrapText="1"/>
    </xf>
    <xf numFmtId="0" fontId="17" fillId="3" borderId="1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3" borderId="1" xfId="0" applyNumberForma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justify" wrapText="1"/>
    </xf>
    <xf numFmtId="2" fontId="8" fillId="3" borderId="1" xfId="0" applyNumberFormat="1" applyFont="1" applyFill="1" applyBorder="1" applyAlignment="1">
      <alignment horizontal="justify" vertical="top" wrapText="1"/>
    </xf>
    <xf numFmtId="0" fontId="0" fillId="0" borderId="1" xfId="0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top" wrapText="1"/>
    </xf>
    <xf numFmtId="164" fontId="22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2" fontId="22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4" fillId="0" borderId="1" xfId="0" applyFont="1" applyFill="1" applyBorder="1" applyAlignment="1">
      <alignment horizontal="center" wrapText="1"/>
    </xf>
    <xf numFmtId="0" fontId="19" fillId="0" borderId="0" xfId="0" applyFont="1" applyAlignment="1">
      <alignment horizontal="justify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/>
    <xf numFmtId="0" fontId="3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/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0" fillId="0" borderId="8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/>
    <xf numFmtId="0" fontId="10" fillId="3" borderId="5" xfId="0" applyFont="1" applyFill="1" applyBorder="1" applyAlignment="1"/>
    <xf numFmtId="0" fontId="10" fillId="3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19" fillId="0" borderId="6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Fill="1" applyBorder="1" applyAlignment="1"/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fpkmgppu.ru/programs/elements/kro-8/" TargetMode="External"/><Relationship Id="rId2" Type="http://schemas.openxmlformats.org/officeDocument/2006/relationships/hyperlink" Target="http://fpkmgppu.ru/programs/elements/ppp-39/" TargetMode="External"/><Relationship Id="rId1" Type="http://schemas.openxmlformats.org/officeDocument/2006/relationships/hyperlink" Target="http://fpkmgppu.ru/programs/elements/kro-20/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zoomScale="90" zoomScaleNormal="90" workbookViewId="0">
      <selection activeCell="C10" sqref="C10"/>
    </sheetView>
  </sheetViews>
  <sheetFormatPr defaultRowHeight="15"/>
  <cols>
    <col min="1" max="1" width="10.7109375" customWidth="1"/>
    <col min="2" max="4" width="18" customWidth="1"/>
    <col min="5" max="5" width="16.140625" customWidth="1"/>
    <col min="6" max="7" width="15.85546875" customWidth="1"/>
    <col min="8" max="8" width="15" customWidth="1"/>
    <col min="9" max="10" width="15.7109375" customWidth="1"/>
    <col min="11" max="11" width="17.42578125" customWidth="1"/>
    <col min="12" max="12" width="10.7109375" style="9" customWidth="1"/>
    <col min="13" max="13" width="13.28515625" style="9" customWidth="1"/>
    <col min="14" max="14" width="13" style="9" customWidth="1"/>
    <col min="15" max="15" width="10.7109375" style="9" customWidth="1"/>
    <col min="16" max="16" width="13.28515625" customWidth="1"/>
    <col min="17" max="17" width="13" customWidth="1"/>
  </cols>
  <sheetData>
    <row r="1" spans="1:17" ht="45" customHeight="1">
      <c r="A1" s="110" t="s">
        <v>70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ht="30" customHeight="1"/>
    <row r="3" spans="1:17" ht="37.5" customHeight="1">
      <c r="A3" s="106" t="s">
        <v>0</v>
      </c>
      <c r="B3" s="103" t="s">
        <v>47</v>
      </c>
      <c r="C3" s="103" t="s">
        <v>48</v>
      </c>
      <c r="D3" s="103" t="s">
        <v>49</v>
      </c>
      <c r="E3" s="114" t="s">
        <v>73</v>
      </c>
      <c r="F3" s="114" t="s">
        <v>74</v>
      </c>
      <c r="G3" s="103" t="s">
        <v>71</v>
      </c>
      <c r="H3" s="114" t="s">
        <v>72</v>
      </c>
      <c r="I3" s="114" t="s">
        <v>75</v>
      </c>
      <c r="J3" s="103" t="s">
        <v>76</v>
      </c>
      <c r="K3" s="106" t="s">
        <v>26</v>
      </c>
      <c r="L3" s="108" t="s">
        <v>77</v>
      </c>
      <c r="M3" s="108"/>
      <c r="N3" s="108"/>
      <c r="O3" s="101" t="s">
        <v>78</v>
      </c>
      <c r="P3" s="101"/>
      <c r="Q3" s="101"/>
    </row>
    <row r="4" spans="1:17" ht="56.25" customHeight="1">
      <c r="A4" s="107"/>
      <c r="B4" s="112"/>
      <c r="C4" s="104"/>
      <c r="D4" s="104"/>
      <c r="E4" s="115"/>
      <c r="F4" s="115"/>
      <c r="G4" s="104"/>
      <c r="H4" s="115"/>
      <c r="I4" s="115"/>
      <c r="J4" s="104"/>
      <c r="K4" s="107"/>
      <c r="L4" s="109"/>
      <c r="M4" s="109"/>
      <c r="N4" s="109"/>
      <c r="O4" s="102"/>
      <c r="P4" s="102"/>
      <c r="Q4" s="102"/>
    </row>
    <row r="5" spans="1:17" ht="201.75" customHeight="1">
      <c r="A5" s="107"/>
      <c r="B5" s="113"/>
      <c r="C5" s="105"/>
      <c r="D5" s="105"/>
      <c r="E5" s="116"/>
      <c r="F5" s="116"/>
      <c r="G5" s="105"/>
      <c r="H5" s="116"/>
      <c r="I5" s="116"/>
      <c r="J5" s="105"/>
      <c r="K5" s="107"/>
      <c r="L5" s="11" t="s">
        <v>8</v>
      </c>
      <c r="M5" s="11" t="s">
        <v>80</v>
      </c>
      <c r="N5" s="11" t="s">
        <v>86</v>
      </c>
      <c r="O5" s="11" t="s">
        <v>8</v>
      </c>
      <c r="P5" s="11" t="s">
        <v>80</v>
      </c>
      <c r="Q5" s="11" t="s">
        <v>87</v>
      </c>
    </row>
    <row r="6" spans="1:17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25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12"/>
      <c r="M7" s="12"/>
      <c r="N7" s="12"/>
      <c r="O7" s="12"/>
      <c r="P7" s="12"/>
      <c r="Q7" s="12"/>
    </row>
    <row r="8" spans="1:17" s="9" customFormat="1" ht="22.5" customHeight="1">
      <c r="A8" s="13" t="s">
        <v>79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>
      <c r="L9"/>
      <c r="M9"/>
      <c r="N9"/>
      <c r="O9"/>
    </row>
    <row r="10" spans="1:17">
      <c r="L10"/>
      <c r="M10"/>
      <c r="N10"/>
      <c r="O10"/>
    </row>
    <row r="11" spans="1:17">
      <c r="L11"/>
      <c r="M11"/>
      <c r="N11"/>
      <c r="O11"/>
    </row>
    <row r="12" spans="1:17">
      <c r="L12"/>
      <c r="M12"/>
      <c r="N12"/>
      <c r="O12"/>
    </row>
    <row r="13" spans="1:17">
      <c r="L13"/>
      <c r="M13"/>
      <c r="N13"/>
      <c r="O13"/>
    </row>
    <row r="14" spans="1:17">
      <c r="L14"/>
      <c r="M14"/>
      <c r="N14"/>
      <c r="O14"/>
    </row>
    <row r="15" spans="1:17">
      <c r="L15"/>
      <c r="M15"/>
      <c r="N15"/>
      <c r="O15"/>
    </row>
    <row r="16" spans="1:17">
      <c r="L16"/>
      <c r="M16"/>
      <c r="N16"/>
      <c r="O16"/>
    </row>
    <row r="17" spans="12:15">
      <c r="L17"/>
      <c r="M17"/>
      <c r="N17"/>
      <c r="O17"/>
    </row>
    <row r="18" spans="12:15">
      <c r="L18"/>
      <c r="M18"/>
      <c r="N18"/>
      <c r="O18"/>
    </row>
    <row r="19" spans="12:15">
      <c r="L19"/>
      <c r="M19"/>
      <c r="N19"/>
      <c r="O19"/>
    </row>
    <row r="20" spans="12:15">
      <c r="L20"/>
      <c r="M20"/>
      <c r="N20"/>
      <c r="O20"/>
    </row>
    <row r="21" spans="12:15">
      <c r="L21"/>
      <c r="M21"/>
      <c r="N21"/>
      <c r="O21"/>
    </row>
    <row r="22" spans="12:15">
      <c r="L22"/>
      <c r="M22"/>
      <c r="N22"/>
      <c r="O22"/>
    </row>
    <row r="23" spans="12:15">
      <c r="L23"/>
      <c r="M23"/>
      <c r="N23"/>
      <c r="O23"/>
    </row>
    <row r="24" spans="12:15">
      <c r="L24"/>
      <c r="M24"/>
      <c r="N24"/>
      <c r="O24"/>
    </row>
    <row r="25" spans="12:15">
      <c r="L25"/>
      <c r="M25"/>
      <c r="N25"/>
      <c r="O25"/>
    </row>
    <row r="26" spans="12:15">
      <c r="L26"/>
      <c r="M26"/>
      <c r="N26"/>
      <c r="O26"/>
    </row>
    <row r="27" spans="12:15">
      <c r="L27"/>
      <c r="M27"/>
      <c r="N27"/>
      <c r="O27"/>
    </row>
    <row r="28" spans="12:15">
      <c r="L28"/>
      <c r="M28"/>
      <c r="N28"/>
      <c r="O28"/>
    </row>
    <row r="29" spans="12:15">
      <c r="L29"/>
      <c r="M29"/>
      <c r="N29"/>
      <c r="O29"/>
    </row>
    <row r="30" spans="12:15">
      <c r="L30"/>
      <c r="M30"/>
      <c r="N30"/>
      <c r="O30"/>
    </row>
    <row r="31" spans="12:15">
      <c r="L31"/>
      <c r="M31"/>
      <c r="N31"/>
      <c r="O31"/>
    </row>
    <row r="32" spans="12:15">
      <c r="L32"/>
      <c r="M32"/>
      <c r="N32"/>
      <c r="O32"/>
    </row>
    <row r="33" spans="12:15">
      <c r="L33"/>
      <c r="M33"/>
      <c r="N33"/>
      <c r="O33"/>
    </row>
    <row r="34" spans="12:15">
      <c r="L34"/>
      <c r="M34"/>
      <c r="N34"/>
      <c r="O34"/>
    </row>
    <row r="35" spans="12:15">
      <c r="L35"/>
      <c r="M35"/>
      <c r="N35"/>
      <c r="O35"/>
    </row>
    <row r="36" spans="12:15">
      <c r="L36"/>
      <c r="M36"/>
      <c r="N36"/>
      <c r="O36"/>
    </row>
    <row r="37" spans="12:15">
      <c r="L37"/>
      <c r="M37"/>
      <c r="N37"/>
      <c r="O37"/>
    </row>
    <row r="38" spans="12:15">
      <c r="L38"/>
      <c r="M38"/>
      <c r="N38"/>
      <c r="O38"/>
    </row>
    <row r="39" spans="12:15">
      <c r="L39"/>
      <c r="M39"/>
      <c r="N39"/>
      <c r="O39"/>
    </row>
    <row r="40" spans="12:15">
      <c r="L40"/>
      <c r="M40"/>
      <c r="N40"/>
      <c r="O40"/>
    </row>
    <row r="41" spans="12:15">
      <c r="L41"/>
      <c r="M41"/>
      <c r="N41"/>
      <c r="O41"/>
    </row>
    <row r="42" spans="12:15">
      <c r="L42"/>
      <c r="M42"/>
      <c r="N42"/>
      <c r="O42"/>
    </row>
    <row r="43" spans="12:15">
      <c r="L43"/>
      <c r="M43"/>
      <c r="N43"/>
      <c r="O43"/>
    </row>
    <row r="44" spans="12:15">
      <c r="L44"/>
      <c r="M44"/>
      <c r="N44"/>
      <c r="O44"/>
    </row>
    <row r="45" spans="12:15">
      <c r="L45"/>
      <c r="M45"/>
      <c r="N45"/>
      <c r="O45"/>
    </row>
    <row r="46" spans="12:15">
      <c r="L46"/>
      <c r="M46"/>
      <c r="N46"/>
      <c r="O46"/>
    </row>
    <row r="47" spans="12:15">
      <c r="L47"/>
      <c r="M47"/>
      <c r="N47"/>
      <c r="O47"/>
    </row>
    <row r="48" spans="12:15">
      <c r="L48"/>
      <c r="M48"/>
      <c r="N48"/>
      <c r="O48"/>
    </row>
  </sheetData>
  <mergeCells count="14">
    <mergeCell ref="O3:Q4"/>
    <mergeCell ref="J3:J5"/>
    <mergeCell ref="K3:K5"/>
    <mergeCell ref="L3:N4"/>
    <mergeCell ref="A1:Q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03"/>
  <sheetViews>
    <sheetView view="pageBreakPreview" topLeftCell="A94" zoomScale="76" zoomScaleNormal="100" zoomScaleSheetLayoutView="76" workbookViewId="0">
      <selection activeCell="A101" sqref="A101"/>
    </sheetView>
  </sheetViews>
  <sheetFormatPr defaultRowHeight="15"/>
  <cols>
    <col min="1" max="1" width="10.7109375" customWidth="1"/>
    <col min="2" max="4" width="18" customWidth="1"/>
    <col min="5" max="5" width="16.140625" customWidth="1"/>
    <col min="6" max="7" width="15.85546875" customWidth="1"/>
    <col min="8" max="8" width="15" customWidth="1"/>
    <col min="9" max="10" width="15.7109375" customWidth="1"/>
    <col min="11" max="11" width="17.42578125" customWidth="1"/>
    <col min="12" max="12" width="10.7109375" style="8" customWidth="1"/>
    <col min="13" max="13" width="13.28515625" customWidth="1"/>
    <col min="14" max="14" width="13" customWidth="1"/>
    <col min="15" max="15" width="13.7109375" style="8" customWidth="1"/>
    <col min="16" max="16" width="13.85546875" customWidth="1"/>
    <col min="17" max="17" width="13.85546875" style="8" customWidth="1"/>
    <col min="18" max="18" width="13.7109375" customWidth="1"/>
    <col min="19" max="19" width="14.5703125" style="8" customWidth="1"/>
    <col min="20" max="20" width="15.28515625" style="8" customWidth="1"/>
    <col min="21" max="21" width="14" style="8" customWidth="1"/>
    <col min="22" max="22" width="14.42578125" customWidth="1"/>
    <col min="23" max="23" width="13.140625" style="8" customWidth="1"/>
    <col min="24" max="24" width="13.28515625" customWidth="1"/>
    <col min="25" max="25" width="14" customWidth="1"/>
    <col min="26" max="27" width="13.28515625" customWidth="1"/>
    <col min="28" max="28" width="14.5703125" customWidth="1"/>
    <col min="29" max="29" width="13.140625" customWidth="1"/>
    <col min="30" max="30" width="13" customWidth="1"/>
    <col min="31" max="31" width="14.85546875" customWidth="1"/>
    <col min="32" max="32" width="14" customWidth="1"/>
    <col min="33" max="33" width="13.28515625" customWidth="1"/>
    <col min="34" max="34" width="14.5703125" customWidth="1"/>
    <col min="35" max="35" width="16.85546875" customWidth="1"/>
  </cols>
  <sheetData>
    <row r="1" spans="1:35" ht="65.25" customHeight="1">
      <c r="A1" s="110" t="s">
        <v>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</row>
    <row r="2" spans="1:35" ht="30" customHeight="1"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37.5" customHeight="1">
      <c r="A3" s="106" t="s">
        <v>0</v>
      </c>
      <c r="B3" s="103" t="s">
        <v>47</v>
      </c>
      <c r="C3" s="103" t="s">
        <v>48</v>
      </c>
      <c r="D3" s="103" t="s">
        <v>49</v>
      </c>
      <c r="E3" s="114" t="s">
        <v>50</v>
      </c>
      <c r="F3" s="114" t="s">
        <v>51</v>
      </c>
      <c r="G3" s="103" t="s">
        <v>52</v>
      </c>
      <c r="H3" s="114" t="s">
        <v>25</v>
      </c>
      <c r="I3" s="114" t="s">
        <v>53</v>
      </c>
      <c r="J3" s="103" t="s">
        <v>54</v>
      </c>
      <c r="K3" s="106" t="s">
        <v>26</v>
      </c>
      <c r="L3" s="108" t="s">
        <v>27</v>
      </c>
      <c r="M3" s="108"/>
      <c r="N3" s="108"/>
      <c r="O3" s="108" t="s">
        <v>11</v>
      </c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17"/>
      <c r="AB3" s="117"/>
      <c r="AC3" s="117"/>
      <c r="AD3" s="117"/>
      <c r="AE3" s="117"/>
      <c r="AF3" s="117"/>
      <c r="AG3" s="117"/>
      <c r="AH3" s="117"/>
      <c r="AI3" s="117"/>
    </row>
    <row r="4" spans="1:35" ht="56.25" customHeight="1">
      <c r="A4" s="107"/>
      <c r="B4" s="112"/>
      <c r="C4" s="104"/>
      <c r="D4" s="104"/>
      <c r="E4" s="115"/>
      <c r="F4" s="115"/>
      <c r="G4" s="104"/>
      <c r="H4" s="115"/>
      <c r="I4" s="115"/>
      <c r="J4" s="104"/>
      <c r="K4" s="107"/>
      <c r="L4" s="109"/>
      <c r="M4" s="109"/>
      <c r="N4" s="109"/>
      <c r="O4" s="118" t="s">
        <v>12</v>
      </c>
      <c r="P4" s="119"/>
      <c r="Q4" s="120"/>
      <c r="R4" s="118" t="s">
        <v>13</v>
      </c>
      <c r="S4" s="119"/>
      <c r="T4" s="120"/>
      <c r="U4" s="118" t="s">
        <v>29</v>
      </c>
      <c r="V4" s="121"/>
      <c r="W4" s="122"/>
      <c r="X4" s="118" t="s">
        <v>14</v>
      </c>
      <c r="Y4" s="121"/>
      <c r="Z4" s="122"/>
      <c r="AA4" s="118" t="s">
        <v>15</v>
      </c>
      <c r="AB4" s="123"/>
      <c r="AC4" s="120"/>
      <c r="AD4" s="118" t="s">
        <v>16</v>
      </c>
      <c r="AE4" s="119"/>
      <c r="AF4" s="120"/>
      <c r="AG4" s="108" t="s">
        <v>17</v>
      </c>
      <c r="AH4" s="109"/>
      <c r="AI4" s="109"/>
    </row>
    <row r="5" spans="1:35" ht="140.25">
      <c r="A5" s="107"/>
      <c r="B5" s="113"/>
      <c r="C5" s="105"/>
      <c r="D5" s="105"/>
      <c r="E5" s="116"/>
      <c r="F5" s="116"/>
      <c r="G5" s="105"/>
      <c r="H5" s="116"/>
      <c r="I5" s="116"/>
      <c r="J5" s="105"/>
      <c r="K5" s="107"/>
      <c r="L5" s="11" t="s">
        <v>8</v>
      </c>
      <c r="M5" s="11" t="s">
        <v>34</v>
      </c>
      <c r="N5" s="11" t="s">
        <v>18</v>
      </c>
      <c r="O5" s="11" t="s">
        <v>9</v>
      </c>
      <c r="P5" s="11" t="s">
        <v>10</v>
      </c>
      <c r="Q5" s="11" t="s">
        <v>7</v>
      </c>
      <c r="R5" s="11" t="s">
        <v>9</v>
      </c>
      <c r="S5" s="11" t="s">
        <v>10</v>
      </c>
      <c r="T5" s="11" t="s">
        <v>7</v>
      </c>
      <c r="U5" s="11" t="s">
        <v>9</v>
      </c>
      <c r="V5" s="11" t="s">
        <v>10</v>
      </c>
      <c r="W5" s="11" t="s">
        <v>7</v>
      </c>
      <c r="X5" s="11" t="s">
        <v>9</v>
      </c>
      <c r="Y5" s="11" t="s">
        <v>10</v>
      </c>
      <c r="Z5" s="11" t="s">
        <v>7</v>
      </c>
      <c r="AA5" s="11" t="s">
        <v>9</v>
      </c>
      <c r="AB5" s="11" t="s">
        <v>10</v>
      </c>
      <c r="AC5" s="11" t="s">
        <v>7</v>
      </c>
      <c r="AD5" s="11" t="s">
        <v>9</v>
      </c>
      <c r="AE5" s="11" t="s">
        <v>10</v>
      </c>
      <c r="AF5" s="11" t="s">
        <v>7</v>
      </c>
      <c r="AG5" s="11" t="s">
        <v>9</v>
      </c>
      <c r="AH5" s="11" t="s">
        <v>10</v>
      </c>
      <c r="AI5" s="11" t="s">
        <v>7</v>
      </c>
    </row>
    <row r="6" spans="1:3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  <c r="X6" s="10">
        <v>24</v>
      </c>
      <c r="Y6" s="10">
        <v>25</v>
      </c>
      <c r="Z6" s="10">
        <v>26</v>
      </c>
      <c r="AA6" s="10">
        <v>27</v>
      </c>
      <c r="AB6" s="10">
        <v>28</v>
      </c>
      <c r="AC6" s="10">
        <v>29</v>
      </c>
      <c r="AD6" s="10">
        <v>30</v>
      </c>
      <c r="AE6" s="10">
        <v>31</v>
      </c>
      <c r="AF6" s="10">
        <v>32</v>
      </c>
      <c r="AG6" s="10">
        <v>33</v>
      </c>
      <c r="AH6" s="10">
        <v>34</v>
      </c>
      <c r="AI6" s="10">
        <v>35</v>
      </c>
    </row>
    <row r="7" spans="1:35" ht="275.25" customHeight="1">
      <c r="A7" s="34" t="s">
        <v>107</v>
      </c>
      <c r="B7" s="39">
        <v>961</v>
      </c>
      <c r="C7" s="35">
        <v>9</v>
      </c>
      <c r="D7" s="35">
        <v>1056.05</v>
      </c>
      <c r="E7" s="36">
        <v>961</v>
      </c>
      <c r="F7" s="31">
        <v>91</v>
      </c>
      <c r="G7" s="31"/>
      <c r="H7" s="32"/>
      <c r="I7" s="4"/>
      <c r="J7" s="4"/>
      <c r="K7" s="34" t="s">
        <v>108</v>
      </c>
      <c r="L7" s="4"/>
      <c r="M7" s="4"/>
      <c r="N7" s="4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8" t="s">
        <v>109</v>
      </c>
      <c r="AC7" s="37">
        <v>150</v>
      </c>
      <c r="AD7" s="33"/>
      <c r="AE7" s="33"/>
      <c r="AF7" s="33"/>
      <c r="AG7" s="33"/>
      <c r="AH7" s="33"/>
      <c r="AI7" s="33"/>
    </row>
    <row r="8" spans="1:35" ht="25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122</v>
      </c>
      <c r="Q8" s="5">
        <v>22</v>
      </c>
      <c r="R8" s="5"/>
      <c r="S8" s="5"/>
      <c r="T8" s="5"/>
      <c r="U8" s="5"/>
      <c r="V8" s="5" t="s">
        <v>123</v>
      </c>
      <c r="W8" s="5">
        <v>350</v>
      </c>
      <c r="X8" s="5"/>
      <c r="Y8" s="5" t="s">
        <v>124</v>
      </c>
      <c r="Z8" s="5"/>
      <c r="AA8" s="5"/>
      <c r="AB8" s="5" t="s">
        <v>125</v>
      </c>
      <c r="AC8" s="5">
        <v>31.5</v>
      </c>
      <c r="AD8" s="5"/>
      <c r="AE8" s="5" t="s">
        <v>126</v>
      </c>
      <c r="AF8" s="5">
        <v>35.799999999999997</v>
      </c>
      <c r="AG8" s="5"/>
      <c r="AH8" s="5"/>
      <c r="AI8" s="5"/>
    </row>
    <row r="9" spans="1:35" ht="70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 t="s">
        <v>127</v>
      </c>
      <c r="W9" s="5">
        <v>29</v>
      </c>
      <c r="X9" s="5"/>
      <c r="Y9" s="5" t="s">
        <v>128</v>
      </c>
      <c r="Z9" s="5">
        <v>43</v>
      </c>
      <c r="AA9" s="5"/>
      <c r="AB9" s="5" t="s">
        <v>129</v>
      </c>
      <c r="AC9" s="5">
        <v>70</v>
      </c>
      <c r="AD9" s="5"/>
      <c r="AE9" s="5" t="s">
        <v>130</v>
      </c>
      <c r="AF9" s="5">
        <v>48.9</v>
      </c>
      <c r="AG9" s="5"/>
      <c r="AH9" s="5"/>
      <c r="AI9" s="5"/>
    </row>
    <row r="10" spans="1:35" ht="52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 t="s">
        <v>131</v>
      </c>
      <c r="W10" s="5"/>
      <c r="X10" s="5"/>
      <c r="Y10" s="5" t="s">
        <v>132</v>
      </c>
      <c r="Z10" s="5">
        <v>135.5</v>
      </c>
      <c r="AA10" s="5"/>
      <c r="AB10" s="5"/>
      <c r="AC10" s="5"/>
      <c r="AD10" s="5"/>
      <c r="AE10" s="46"/>
      <c r="AF10" s="46"/>
      <c r="AG10" s="5"/>
      <c r="AH10" s="5"/>
      <c r="AI10" s="5"/>
    </row>
    <row r="11" spans="1:35" ht="102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 t="s">
        <v>133</v>
      </c>
      <c r="W11" s="5">
        <v>179</v>
      </c>
      <c r="X11" s="5"/>
      <c r="Y11" s="5" t="s">
        <v>134</v>
      </c>
      <c r="Z11" s="5"/>
      <c r="AA11" s="5"/>
      <c r="AB11" s="5"/>
      <c r="AC11" s="5"/>
      <c r="AD11" s="5"/>
      <c r="AE11" s="5" t="s">
        <v>135</v>
      </c>
      <c r="AF11" s="5">
        <v>17.399999999999999</v>
      </c>
      <c r="AG11" s="5"/>
      <c r="AH11" s="5"/>
      <c r="AI11" s="5"/>
    </row>
    <row r="12" spans="1:35" ht="39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 t="s">
        <v>136</v>
      </c>
      <c r="W12" s="5">
        <v>300</v>
      </c>
      <c r="X12" s="5"/>
      <c r="Y12" s="5" t="s">
        <v>137</v>
      </c>
      <c r="Z12" s="5">
        <v>8</v>
      </c>
      <c r="AA12" s="5"/>
      <c r="AB12" s="5"/>
      <c r="AC12" s="5"/>
      <c r="AD12" s="5"/>
      <c r="AE12" s="5" t="s">
        <v>138</v>
      </c>
      <c r="AF12" s="5">
        <v>80.3</v>
      </c>
      <c r="AG12" s="5"/>
      <c r="AH12" s="5"/>
      <c r="AI12" s="5"/>
    </row>
    <row r="13" spans="1:35" ht="64.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 t="s">
        <v>139</v>
      </c>
      <c r="Z13" s="5">
        <v>289</v>
      </c>
      <c r="AA13" s="5"/>
      <c r="AB13" s="5"/>
      <c r="AC13" s="5"/>
      <c r="AD13" s="5"/>
      <c r="AE13" s="5" t="s">
        <v>140</v>
      </c>
      <c r="AF13" s="5">
        <v>25.7</v>
      </c>
      <c r="AG13" s="5"/>
      <c r="AH13" s="5"/>
      <c r="AI13" s="5"/>
    </row>
    <row r="14" spans="1:35" ht="218.25" thickBo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 t="s">
        <v>141</v>
      </c>
      <c r="Z14" s="5">
        <v>186</v>
      </c>
      <c r="AA14" s="5"/>
      <c r="AB14" s="5"/>
      <c r="AC14" s="5"/>
      <c r="AD14" s="5"/>
      <c r="AE14" s="5" t="s">
        <v>142</v>
      </c>
      <c r="AF14" s="5">
        <v>141</v>
      </c>
      <c r="AG14" s="5"/>
      <c r="AH14" s="5"/>
      <c r="AI14" s="5"/>
    </row>
    <row r="15" spans="1:35" ht="90.75" thickBot="1">
      <c r="A15" s="5"/>
      <c r="B15" s="47">
        <v>3334</v>
      </c>
      <c r="C15" s="47">
        <v>91</v>
      </c>
      <c r="D15" s="47">
        <v>3033.94</v>
      </c>
      <c r="E15" s="5"/>
      <c r="F15" s="5"/>
      <c r="G15" s="5"/>
      <c r="H15" s="5"/>
      <c r="I15" s="5"/>
      <c r="J15" s="5"/>
      <c r="K15" s="5" t="s">
        <v>143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48" t="s">
        <v>144</v>
      </c>
      <c r="Y15" s="10"/>
      <c r="Z15" s="49">
        <v>108.61499999999999</v>
      </c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ht="120.75" thickBot="1">
      <c r="A16" s="5"/>
      <c r="B16" s="5"/>
      <c r="C16" s="5"/>
      <c r="D16" s="5"/>
      <c r="E16" s="5"/>
      <c r="F16" s="5"/>
      <c r="G16" s="5"/>
      <c r="H16" s="5"/>
      <c r="I16" s="5"/>
      <c r="J16" s="5"/>
      <c r="K16" s="5" t="s">
        <v>143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50" t="s">
        <v>145</v>
      </c>
      <c r="Y16" s="10"/>
      <c r="Z16" s="49">
        <v>772.6</v>
      </c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ht="65.25" thickBot="1">
      <c r="A17" s="5"/>
      <c r="B17" s="5"/>
      <c r="C17" s="5"/>
      <c r="D17" s="5"/>
      <c r="E17" s="5"/>
      <c r="F17" s="5"/>
      <c r="G17" s="5"/>
      <c r="H17" s="5"/>
      <c r="I17" s="5"/>
      <c r="J17" s="5"/>
      <c r="K17" s="5" t="s">
        <v>143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50" t="s">
        <v>146</v>
      </c>
      <c r="Y17" s="10"/>
      <c r="Z17" s="49">
        <v>80.489999999999995</v>
      </c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ht="65.25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 t="s">
        <v>143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50" t="s">
        <v>147</v>
      </c>
      <c r="Y18" s="10"/>
      <c r="Z18" s="49">
        <v>583</v>
      </c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ht="65.25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 t="s">
        <v>143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50" t="s">
        <v>148</v>
      </c>
      <c r="Y19" s="10"/>
      <c r="Z19" s="49">
        <v>560</v>
      </c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ht="64.5">
      <c r="A20" s="5"/>
      <c r="B20" s="5"/>
      <c r="C20" s="5"/>
      <c r="D20" s="5"/>
      <c r="E20" s="5"/>
      <c r="F20" s="5"/>
      <c r="G20" s="5"/>
      <c r="H20" s="5"/>
      <c r="I20" s="5"/>
      <c r="J20" s="5"/>
      <c r="K20" s="5" t="s">
        <v>143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51" t="s">
        <v>149</v>
      </c>
      <c r="Y20" s="10"/>
      <c r="Z20" s="49">
        <v>27.8</v>
      </c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ht="64.5">
      <c r="A21" s="5"/>
      <c r="B21" s="5"/>
      <c r="C21" s="5"/>
      <c r="D21" s="5"/>
      <c r="E21" s="5"/>
      <c r="F21" s="5"/>
      <c r="G21" s="5"/>
      <c r="H21" s="5"/>
      <c r="I21" s="5"/>
      <c r="J21" s="5"/>
      <c r="K21" s="5" t="s">
        <v>143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51" t="s">
        <v>150</v>
      </c>
      <c r="Y21" s="10"/>
      <c r="Z21" s="49">
        <v>37.545000000000002</v>
      </c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ht="64.5">
      <c r="A22" s="5"/>
      <c r="B22" s="5"/>
      <c r="C22" s="5"/>
      <c r="D22" s="5"/>
      <c r="E22" s="5"/>
      <c r="F22" s="5"/>
      <c r="G22" s="5"/>
      <c r="H22" s="5"/>
      <c r="I22" s="5"/>
      <c r="J22" s="5"/>
      <c r="K22" s="5" t="s">
        <v>143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51" t="s">
        <v>151</v>
      </c>
      <c r="Y22" s="10"/>
      <c r="Z22" s="49">
        <v>51.3</v>
      </c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ht="64.5">
      <c r="A23" s="5"/>
      <c r="B23" s="5"/>
      <c r="C23" s="5"/>
      <c r="D23" s="5"/>
      <c r="E23" s="5"/>
      <c r="F23" s="5"/>
      <c r="G23" s="5"/>
      <c r="H23" s="5"/>
      <c r="I23" s="5"/>
      <c r="J23" s="5"/>
      <c r="K23" s="5" t="s">
        <v>143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51" t="s">
        <v>152</v>
      </c>
      <c r="Y23" s="10"/>
      <c r="Z23" s="49">
        <v>11.38</v>
      </c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ht="65.25" thickBot="1">
      <c r="A24" s="5"/>
      <c r="B24" s="5"/>
      <c r="C24" s="5"/>
      <c r="D24" s="5"/>
      <c r="E24" s="5"/>
      <c r="F24" s="5"/>
      <c r="G24" s="5"/>
      <c r="H24" s="5"/>
      <c r="I24" s="5"/>
      <c r="J24" s="5"/>
      <c r="K24" s="5" t="s">
        <v>143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52" t="s">
        <v>153</v>
      </c>
      <c r="Y24" s="10"/>
      <c r="Z24" s="49">
        <v>1.29</v>
      </c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ht="65.25" thickBot="1">
      <c r="A25" s="5"/>
      <c r="B25" s="5"/>
      <c r="C25" s="5"/>
      <c r="D25" s="5"/>
      <c r="E25" s="5"/>
      <c r="F25" s="5"/>
      <c r="G25" s="5"/>
      <c r="H25" s="5"/>
      <c r="I25" s="5"/>
      <c r="J25" s="5"/>
      <c r="K25" s="5" t="s">
        <v>143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52" t="s">
        <v>154</v>
      </c>
      <c r="Y25" s="10"/>
      <c r="Z25" s="49">
        <v>73.7</v>
      </c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ht="90">
      <c r="A26" s="5"/>
      <c r="B26" s="5"/>
      <c r="C26" s="5"/>
      <c r="D26" s="5"/>
      <c r="E26" s="5"/>
      <c r="F26" s="5"/>
      <c r="G26" s="5"/>
      <c r="H26" s="5"/>
      <c r="I26" s="5"/>
      <c r="J26" s="5"/>
      <c r="K26" s="5" t="s">
        <v>143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53" t="s">
        <v>155</v>
      </c>
      <c r="Y26" s="10"/>
      <c r="Z26" s="49">
        <v>8.94</v>
      </c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ht="105">
      <c r="A27" s="5"/>
      <c r="B27" s="5"/>
      <c r="C27" s="5"/>
      <c r="D27" s="5"/>
      <c r="E27" s="5"/>
      <c r="F27" s="5"/>
      <c r="G27" s="5"/>
      <c r="H27" s="5"/>
      <c r="I27" s="5"/>
      <c r="J27" s="5"/>
      <c r="K27" s="5" t="s">
        <v>143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51" t="s">
        <v>156</v>
      </c>
      <c r="Y27" s="10"/>
      <c r="Z27" s="49">
        <v>401.01600000000002</v>
      </c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ht="90">
      <c r="A28" s="5"/>
      <c r="B28" s="5"/>
      <c r="C28" s="5"/>
      <c r="D28" s="5"/>
      <c r="E28" s="5"/>
      <c r="F28" s="5"/>
      <c r="G28" s="5"/>
      <c r="H28" s="5"/>
      <c r="I28" s="5"/>
      <c r="J28" s="5"/>
      <c r="K28" s="5" t="s">
        <v>143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51" t="s">
        <v>157</v>
      </c>
      <c r="Y28" s="10"/>
      <c r="Z28" s="49">
        <v>202.125</v>
      </c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ht="64.5">
      <c r="A29" s="5"/>
      <c r="B29" s="5"/>
      <c r="C29" s="5"/>
      <c r="D29" s="5"/>
      <c r="E29" s="5"/>
      <c r="F29" s="5"/>
      <c r="G29" s="5"/>
      <c r="H29" s="5"/>
      <c r="I29" s="5"/>
      <c r="J29" s="5"/>
      <c r="K29" s="5" t="s">
        <v>143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51" t="s">
        <v>158</v>
      </c>
      <c r="Y29" s="10"/>
      <c r="Z29" s="49">
        <v>31.96</v>
      </c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ht="64.5">
      <c r="A30" s="5"/>
      <c r="B30" s="5"/>
      <c r="C30" s="5"/>
      <c r="D30" s="5"/>
      <c r="E30" s="5"/>
      <c r="F30" s="5"/>
      <c r="G30" s="5"/>
      <c r="H30" s="5"/>
      <c r="I30" s="5"/>
      <c r="J30" s="5"/>
      <c r="K30" s="5" t="s">
        <v>143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51" t="s">
        <v>159</v>
      </c>
      <c r="Y30" s="10"/>
      <c r="Z30" s="49">
        <v>21.96</v>
      </c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ht="75">
      <c r="A31" s="5"/>
      <c r="B31" s="5"/>
      <c r="C31" s="5"/>
      <c r="D31" s="5"/>
      <c r="E31" s="5"/>
      <c r="F31" s="5"/>
      <c r="G31" s="5"/>
      <c r="H31" s="5"/>
      <c r="I31" s="5"/>
      <c r="J31" s="5"/>
      <c r="K31" s="5" t="s">
        <v>143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51" t="s">
        <v>160</v>
      </c>
      <c r="Y31" s="10"/>
      <c r="Z31" s="49">
        <v>105</v>
      </c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ht="75">
      <c r="A32" s="5"/>
      <c r="B32" s="5"/>
      <c r="C32" s="5"/>
      <c r="D32" s="5"/>
      <c r="E32" s="5"/>
      <c r="F32" s="5"/>
      <c r="G32" s="5"/>
      <c r="H32" s="5"/>
      <c r="I32" s="5"/>
      <c r="J32" s="5"/>
      <c r="K32" s="5" t="s">
        <v>143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51" t="s">
        <v>161</v>
      </c>
      <c r="Y32" s="10"/>
      <c r="Z32" s="49">
        <v>229.27699999999999</v>
      </c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ht="54" customHeight="1">
      <c r="A33" s="4"/>
      <c r="B33" s="54"/>
      <c r="C33" s="54"/>
      <c r="D33" s="55"/>
      <c r="E33" s="55"/>
      <c r="F33" s="55"/>
      <c r="G33" s="55"/>
      <c r="H33" s="55"/>
      <c r="I33" s="55"/>
      <c r="J33" s="55"/>
      <c r="K33" s="56"/>
      <c r="L33" s="57"/>
      <c r="M33" s="57"/>
      <c r="N33" s="57"/>
      <c r="O33" s="58"/>
      <c r="P33" s="58"/>
      <c r="Q33" s="58"/>
      <c r="R33" s="58"/>
      <c r="S33" s="58"/>
      <c r="T33" s="58"/>
      <c r="U33" s="58"/>
      <c r="V33" s="14"/>
      <c r="W33" s="14"/>
      <c r="X33" s="59"/>
      <c r="Y33" s="14"/>
      <c r="Z33" s="60"/>
      <c r="AA33" s="60"/>
      <c r="AB33" s="14"/>
      <c r="AC33" s="14"/>
      <c r="AD33" s="14"/>
      <c r="AE33" s="14"/>
      <c r="AF33" s="14"/>
      <c r="AG33" s="14"/>
      <c r="AH33" s="14"/>
      <c r="AI33" s="14"/>
    </row>
    <row r="34" spans="1:35" ht="210">
      <c r="A34" s="61" t="s">
        <v>162</v>
      </c>
      <c r="B34" s="62">
        <v>1308.2</v>
      </c>
      <c r="C34" s="63">
        <v>9</v>
      </c>
      <c r="D34" s="62">
        <f>B34*C34/100</f>
        <v>117.73800000000001</v>
      </c>
      <c r="E34" s="61">
        <v>1253.8</v>
      </c>
      <c r="F34" s="63">
        <v>91</v>
      </c>
      <c r="G34" s="62">
        <f>E34*F34/100</f>
        <v>1140.9580000000001</v>
      </c>
      <c r="H34" s="63">
        <v>54.4</v>
      </c>
      <c r="I34" s="63">
        <v>91</v>
      </c>
      <c r="J34" s="62">
        <f>H34*I34/100</f>
        <v>49.503999999999998</v>
      </c>
      <c r="K34" s="126" t="s">
        <v>163</v>
      </c>
      <c r="L34" s="64"/>
      <c r="M34" s="65" t="s">
        <v>164</v>
      </c>
      <c r="N34" s="66">
        <v>25</v>
      </c>
      <c r="O34" s="33"/>
      <c r="P34" s="67" t="s">
        <v>165</v>
      </c>
      <c r="Q34" s="68">
        <v>0.16</v>
      </c>
      <c r="R34" s="69"/>
      <c r="S34" s="70" t="s">
        <v>166</v>
      </c>
      <c r="T34" s="71">
        <v>1.1000000000000001</v>
      </c>
      <c r="U34" s="72"/>
      <c r="V34" s="72"/>
      <c r="W34" s="72"/>
      <c r="X34" s="72"/>
      <c r="Y34" s="72"/>
      <c r="Z34" s="72"/>
      <c r="AA34" s="69"/>
      <c r="AB34" s="70" t="s">
        <v>167</v>
      </c>
      <c r="AC34" s="68">
        <f>18.6+5.685+5.178</f>
        <v>29.463000000000001</v>
      </c>
      <c r="AD34" s="69"/>
      <c r="AE34" s="70" t="s">
        <v>168</v>
      </c>
      <c r="AF34" s="68">
        <v>105</v>
      </c>
      <c r="AG34" s="72"/>
      <c r="AH34" s="72"/>
      <c r="AI34" s="72"/>
    </row>
    <row r="35" spans="1:35" ht="135">
      <c r="A35" s="4"/>
      <c r="B35" s="4"/>
      <c r="C35" s="4"/>
      <c r="D35" s="4"/>
      <c r="E35" s="4"/>
      <c r="F35" s="4"/>
      <c r="G35" s="4"/>
      <c r="H35" s="4"/>
      <c r="I35" s="4"/>
      <c r="J35" s="4"/>
      <c r="K35" s="127"/>
      <c r="L35" s="64"/>
      <c r="M35" s="65" t="s">
        <v>169</v>
      </c>
      <c r="N35" s="73">
        <v>29.4</v>
      </c>
      <c r="O35" s="33"/>
      <c r="P35" s="74" t="s">
        <v>170</v>
      </c>
      <c r="Q35" s="68">
        <v>0.7</v>
      </c>
      <c r="R35" s="69"/>
      <c r="S35" s="70" t="s">
        <v>171</v>
      </c>
      <c r="T35" s="75">
        <v>3.5</v>
      </c>
      <c r="U35" s="72"/>
      <c r="V35" s="72"/>
      <c r="W35" s="72"/>
      <c r="X35" s="72"/>
      <c r="Y35" s="72"/>
      <c r="Z35" s="72"/>
      <c r="AA35" s="69"/>
      <c r="AB35" s="69"/>
      <c r="AC35" s="69"/>
      <c r="AD35" s="69"/>
      <c r="AE35" s="70" t="s">
        <v>172</v>
      </c>
      <c r="AF35" s="68">
        <v>62</v>
      </c>
      <c r="AG35" s="72"/>
      <c r="AH35" s="72"/>
      <c r="AI35" s="72"/>
    </row>
    <row r="36" spans="1:35" ht="180">
      <c r="A36" s="4"/>
      <c r="B36" s="4"/>
      <c r="C36" s="4"/>
      <c r="D36" s="4"/>
      <c r="E36" s="4"/>
      <c r="F36" s="4"/>
      <c r="G36" s="4"/>
      <c r="H36" s="4"/>
      <c r="I36" s="4"/>
      <c r="J36" s="4"/>
      <c r="K36" s="127"/>
      <c r="L36" s="64"/>
      <c r="M36" s="64"/>
      <c r="N36" s="76"/>
      <c r="O36" s="33"/>
      <c r="P36" s="74" t="s">
        <v>173</v>
      </c>
      <c r="Q36" s="68">
        <v>1.8</v>
      </c>
      <c r="R36" s="69"/>
      <c r="S36" s="70" t="s">
        <v>174</v>
      </c>
      <c r="T36" s="77">
        <v>1.95</v>
      </c>
      <c r="U36" s="72"/>
      <c r="V36" s="72"/>
      <c r="W36" s="72"/>
      <c r="X36" s="72"/>
      <c r="Y36" s="72"/>
      <c r="Z36" s="72"/>
      <c r="AA36" s="69"/>
      <c r="AB36" s="69"/>
      <c r="AC36" s="69"/>
      <c r="AD36" s="69"/>
      <c r="AE36" s="70" t="s">
        <v>175</v>
      </c>
      <c r="AF36" s="78">
        <f>3.7+3</f>
        <v>6.7</v>
      </c>
      <c r="AG36" s="72"/>
      <c r="AH36" s="72"/>
      <c r="AI36" s="72"/>
    </row>
    <row r="37" spans="1:35" ht="240">
      <c r="A37" s="4"/>
      <c r="B37" s="4"/>
      <c r="C37" s="4"/>
      <c r="D37" s="4"/>
      <c r="E37" s="4"/>
      <c r="F37" s="4"/>
      <c r="G37" s="4"/>
      <c r="H37" s="4"/>
      <c r="I37" s="4"/>
      <c r="J37" s="4"/>
      <c r="K37" s="127"/>
      <c r="L37" s="64"/>
      <c r="M37" s="64"/>
      <c r="N37" s="64"/>
      <c r="O37" s="33"/>
      <c r="P37" s="74" t="s">
        <v>176</v>
      </c>
      <c r="Q37" s="68">
        <v>0.879</v>
      </c>
      <c r="R37" s="69"/>
      <c r="S37" s="70" t="s">
        <v>177</v>
      </c>
      <c r="T37" s="75">
        <v>2</v>
      </c>
      <c r="U37" s="72"/>
      <c r="V37" s="72"/>
      <c r="W37" s="72"/>
      <c r="X37" s="72"/>
      <c r="Y37" s="72"/>
      <c r="Z37" s="72"/>
      <c r="AA37" s="69"/>
      <c r="AB37" s="69"/>
      <c r="AC37" s="69"/>
      <c r="AD37" s="69"/>
      <c r="AE37" s="70" t="s">
        <v>178</v>
      </c>
      <c r="AF37" s="68">
        <v>68</v>
      </c>
      <c r="AG37" s="72"/>
      <c r="AH37" s="72"/>
      <c r="AI37" s="72"/>
    </row>
    <row r="38" spans="1:35" ht="195">
      <c r="A38" s="4"/>
      <c r="B38" s="4"/>
      <c r="C38" s="4"/>
      <c r="D38" s="4"/>
      <c r="E38" s="4"/>
      <c r="F38" s="4"/>
      <c r="G38" s="4"/>
      <c r="H38" s="4"/>
      <c r="I38" s="4"/>
      <c r="J38" s="4"/>
      <c r="K38" s="127"/>
      <c r="L38" s="64"/>
      <c r="M38" s="64"/>
      <c r="N38" s="64"/>
      <c r="O38" s="33"/>
      <c r="P38" s="74" t="s">
        <v>179</v>
      </c>
      <c r="Q38" s="68">
        <v>31.318999999999999</v>
      </c>
      <c r="R38" s="69"/>
      <c r="S38" s="70" t="s">
        <v>180</v>
      </c>
      <c r="T38" s="75">
        <v>36</v>
      </c>
      <c r="U38" s="72"/>
      <c r="V38" s="72"/>
      <c r="W38" s="72"/>
      <c r="X38" s="72"/>
      <c r="Y38" s="72"/>
      <c r="Z38" s="72"/>
      <c r="AA38" s="69"/>
      <c r="AB38" s="69"/>
      <c r="AC38" s="69"/>
      <c r="AD38" s="69"/>
      <c r="AE38" s="70" t="s">
        <v>181</v>
      </c>
      <c r="AF38" s="68">
        <v>44</v>
      </c>
      <c r="AG38" s="72"/>
      <c r="AH38" s="72"/>
      <c r="AI38" s="72"/>
    </row>
    <row r="39" spans="1:35" ht="120">
      <c r="A39" s="4"/>
      <c r="B39" s="4"/>
      <c r="C39" s="4"/>
      <c r="D39" s="4"/>
      <c r="E39" s="4"/>
      <c r="F39" s="4"/>
      <c r="G39" s="4"/>
      <c r="H39" s="4"/>
      <c r="I39" s="4"/>
      <c r="J39" s="4"/>
      <c r="K39" s="127"/>
      <c r="L39" s="64"/>
      <c r="M39" s="64"/>
      <c r="N39" s="64"/>
      <c r="O39" s="33"/>
      <c r="P39" s="74" t="s">
        <v>182</v>
      </c>
      <c r="Q39" s="68">
        <v>1.1000000000000001</v>
      </c>
      <c r="R39" s="69"/>
      <c r="S39" s="70" t="s">
        <v>183</v>
      </c>
      <c r="T39" s="75">
        <v>88</v>
      </c>
      <c r="U39" s="72"/>
      <c r="V39" s="72"/>
      <c r="W39" s="72"/>
      <c r="X39" s="72"/>
      <c r="Y39" s="72"/>
      <c r="Z39" s="72"/>
      <c r="AA39" s="69"/>
      <c r="AB39" s="69"/>
      <c r="AC39" s="69"/>
      <c r="AD39" s="69"/>
      <c r="AE39" s="70" t="s">
        <v>184</v>
      </c>
      <c r="AF39" s="68">
        <v>45</v>
      </c>
      <c r="AG39" s="72"/>
      <c r="AH39" s="72"/>
      <c r="AI39" s="72"/>
    </row>
    <row r="40" spans="1:35" ht="195">
      <c r="A40" s="4"/>
      <c r="B40" s="4"/>
      <c r="C40" s="4"/>
      <c r="D40" s="4"/>
      <c r="E40" s="4"/>
      <c r="F40" s="4"/>
      <c r="G40" s="4"/>
      <c r="H40" s="4"/>
      <c r="I40" s="4"/>
      <c r="J40" s="4"/>
      <c r="K40" s="127"/>
      <c r="L40" s="64"/>
      <c r="M40" s="64"/>
      <c r="N40" s="64"/>
      <c r="O40" s="33"/>
      <c r="P40" s="74" t="s">
        <v>185</v>
      </c>
      <c r="Q40" s="68">
        <v>0.52</v>
      </c>
      <c r="R40" s="69"/>
      <c r="S40" s="70" t="s">
        <v>186</v>
      </c>
      <c r="T40" s="75">
        <v>145</v>
      </c>
      <c r="U40" s="72"/>
      <c r="V40" s="72"/>
      <c r="W40" s="72"/>
      <c r="X40" s="72"/>
      <c r="Y40" s="72"/>
      <c r="Z40" s="72"/>
      <c r="AA40" s="69"/>
      <c r="AB40" s="69"/>
      <c r="AC40" s="69"/>
      <c r="AD40" s="69"/>
      <c r="AE40" s="69"/>
      <c r="AF40" s="69"/>
      <c r="AG40" s="72"/>
      <c r="AH40" s="72"/>
      <c r="AI40" s="72"/>
    </row>
    <row r="41" spans="1:35" ht="120">
      <c r="A41" s="4"/>
      <c r="B41" s="4"/>
      <c r="C41" s="4"/>
      <c r="D41" s="4"/>
      <c r="E41" s="4"/>
      <c r="F41" s="4"/>
      <c r="G41" s="4"/>
      <c r="H41" s="4"/>
      <c r="I41" s="4"/>
      <c r="J41" s="4"/>
      <c r="K41" s="127"/>
      <c r="L41" s="64"/>
      <c r="M41" s="64"/>
      <c r="N41" s="64"/>
      <c r="O41" s="33"/>
      <c r="P41" s="74" t="s">
        <v>187</v>
      </c>
      <c r="Q41" s="68">
        <v>3.5910000000000002</v>
      </c>
      <c r="R41" s="69"/>
      <c r="S41" s="70" t="s">
        <v>188</v>
      </c>
      <c r="T41" s="75">
        <v>76</v>
      </c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</row>
    <row r="42" spans="1:35" ht="225">
      <c r="A42" s="4"/>
      <c r="B42" s="4"/>
      <c r="C42" s="4"/>
      <c r="D42" s="4"/>
      <c r="E42" s="4"/>
      <c r="F42" s="4"/>
      <c r="G42" s="4"/>
      <c r="H42" s="4"/>
      <c r="I42" s="4"/>
      <c r="J42" s="4"/>
      <c r="K42" s="127"/>
      <c r="L42" s="64"/>
      <c r="M42" s="64"/>
      <c r="N42" s="64"/>
      <c r="O42" s="33"/>
      <c r="P42" s="74" t="s">
        <v>189</v>
      </c>
      <c r="Q42" s="68">
        <v>1.5</v>
      </c>
      <c r="R42" s="69"/>
      <c r="S42" s="70" t="s">
        <v>190</v>
      </c>
      <c r="T42" s="75">
        <v>18</v>
      </c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</row>
    <row r="43" spans="1:35" ht="120">
      <c r="A43" s="4"/>
      <c r="B43" s="4"/>
      <c r="C43" s="4"/>
      <c r="D43" s="4"/>
      <c r="E43" s="4"/>
      <c r="F43" s="4"/>
      <c r="G43" s="4"/>
      <c r="H43" s="4"/>
      <c r="I43" s="4"/>
      <c r="J43" s="4"/>
      <c r="K43" s="127"/>
      <c r="L43" s="64"/>
      <c r="M43" s="64"/>
      <c r="N43" s="64"/>
      <c r="O43" s="33"/>
      <c r="P43" s="74" t="s">
        <v>191</v>
      </c>
      <c r="Q43" s="68">
        <v>4</v>
      </c>
      <c r="R43" s="69"/>
      <c r="S43" s="70" t="s">
        <v>192</v>
      </c>
      <c r="T43" s="75">
        <v>220</v>
      </c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</row>
    <row r="44" spans="1:35" ht="120">
      <c r="A44" s="4"/>
      <c r="B44" s="4"/>
      <c r="C44" s="4"/>
      <c r="D44" s="4"/>
      <c r="E44" s="4"/>
      <c r="F44" s="4"/>
      <c r="G44" s="4"/>
      <c r="H44" s="4"/>
      <c r="I44" s="4"/>
      <c r="J44" s="4"/>
      <c r="K44" s="127"/>
      <c r="L44" s="64"/>
      <c r="M44" s="64"/>
      <c r="N44" s="64"/>
      <c r="O44" s="33"/>
      <c r="P44" s="74" t="s">
        <v>193</v>
      </c>
      <c r="Q44" s="68">
        <v>0.2</v>
      </c>
      <c r="R44" s="69"/>
      <c r="S44" s="70" t="s">
        <v>194</v>
      </c>
      <c r="T44" s="75">
        <v>1.3</v>
      </c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</row>
    <row r="45" spans="1:35" ht="135">
      <c r="A45" s="4"/>
      <c r="B45" s="4"/>
      <c r="C45" s="4"/>
      <c r="D45" s="4"/>
      <c r="E45" s="4"/>
      <c r="F45" s="4"/>
      <c r="G45" s="4"/>
      <c r="H45" s="4"/>
      <c r="I45" s="4"/>
      <c r="J45" s="4"/>
      <c r="K45" s="127"/>
      <c r="L45" s="64"/>
      <c r="M45" s="64"/>
      <c r="N45" s="64"/>
      <c r="O45" s="33"/>
      <c r="P45" s="74" t="s">
        <v>195</v>
      </c>
      <c r="Q45" s="68">
        <v>5</v>
      </c>
      <c r="R45" s="69"/>
      <c r="S45" s="70" t="s">
        <v>196</v>
      </c>
      <c r="T45" s="75">
        <v>1.5</v>
      </c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</row>
    <row r="46" spans="1:35" ht="180">
      <c r="A46" s="4"/>
      <c r="B46" s="4"/>
      <c r="C46" s="4"/>
      <c r="D46" s="4"/>
      <c r="E46" s="4"/>
      <c r="F46" s="4"/>
      <c r="G46" s="4"/>
      <c r="H46" s="4"/>
      <c r="I46" s="4"/>
      <c r="J46" s="4"/>
      <c r="K46" s="127"/>
      <c r="L46" s="64"/>
      <c r="M46" s="64"/>
      <c r="N46" s="64"/>
      <c r="O46" s="33"/>
      <c r="P46" s="74" t="s">
        <v>197</v>
      </c>
      <c r="Q46" s="68">
        <v>0.1</v>
      </c>
      <c r="R46" s="69"/>
      <c r="S46" s="70" t="s">
        <v>198</v>
      </c>
      <c r="T46" s="75">
        <v>3.8</v>
      </c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</row>
    <row r="47" spans="1:35" ht="60">
      <c r="A47" s="4"/>
      <c r="B47" s="4"/>
      <c r="C47" s="4"/>
      <c r="D47" s="4"/>
      <c r="E47" s="4"/>
      <c r="F47" s="4"/>
      <c r="G47" s="4"/>
      <c r="H47" s="4"/>
      <c r="I47" s="4"/>
      <c r="J47" s="4"/>
      <c r="K47" s="127"/>
      <c r="L47" s="64"/>
      <c r="M47" s="64"/>
      <c r="N47" s="64"/>
      <c r="O47" s="33"/>
      <c r="P47" s="74" t="s">
        <v>199</v>
      </c>
      <c r="Q47" s="78">
        <v>3.5</v>
      </c>
      <c r="R47" s="69"/>
      <c r="S47" s="69"/>
      <c r="T47" s="75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</row>
    <row r="48" spans="1:35" ht="45">
      <c r="A48" s="4"/>
      <c r="B48" s="4"/>
      <c r="C48" s="4"/>
      <c r="D48" s="4"/>
      <c r="E48" s="4"/>
      <c r="F48" s="4"/>
      <c r="G48" s="4"/>
      <c r="H48" s="4"/>
      <c r="I48" s="4"/>
      <c r="J48" s="4"/>
      <c r="K48" s="127"/>
      <c r="L48" s="64"/>
      <c r="M48" s="64"/>
      <c r="N48" s="64"/>
      <c r="O48" s="33"/>
      <c r="P48" s="74" t="s">
        <v>200</v>
      </c>
      <c r="Q48" s="68">
        <v>3.03</v>
      </c>
      <c r="R48" s="69"/>
      <c r="S48" s="69"/>
      <c r="T48" s="75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</row>
    <row r="49" spans="1:35" ht="90">
      <c r="A49" s="4"/>
      <c r="B49" s="4"/>
      <c r="C49" s="4"/>
      <c r="D49" s="4"/>
      <c r="E49" s="4"/>
      <c r="F49" s="4"/>
      <c r="G49" s="4"/>
      <c r="H49" s="4"/>
      <c r="I49" s="4"/>
      <c r="J49" s="4"/>
      <c r="K49" s="127"/>
      <c r="L49" s="64"/>
      <c r="M49" s="64"/>
      <c r="N49" s="64"/>
      <c r="O49" s="33"/>
      <c r="P49" s="74" t="s">
        <v>201</v>
      </c>
      <c r="Q49" s="68">
        <v>0.65</v>
      </c>
      <c r="R49" s="69"/>
      <c r="S49" s="69"/>
      <c r="T49" s="75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</row>
    <row r="50" spans="1:35" ht="90">
      <c r="A50" s="4"/>
      <c r="B50" s="4"/>
      <c r="C50" s="4"/>
      <c r="D50" s="4"/>
      <c r="E50" s="4"/>
      <c r="F50" s="4"/>
      <c r="G50" s="4"/>
      <c r="H50" s="4"/>
      <c r="I50" s="4"/>
      <c r="J50" s="4"/>
      <c r="K50" s="127"/>
      <c r="L50" s="64"/>
      <c r="M50" s="64"/>
      <c r="N50" s="64"/>
      <c r="O50" s="33"/>
      <c r="P50" s="74" t="s">
        <v>202</v>
      </c>
      <c r="Q50" s="78">
        <v>0.6</v>
      </c>
      <c r="R50" s="69"/>
      <c r="S50" s="69"/>
      <c r="T50" s="75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</row>
    <row r="51" spans="1:35" ht="120">
      <c r="A51" s="4"/>
      <c r="B51" s="4"/>
      <c r="C51" s="4"/>
      <c r="D51" s="4"/>
      <c r="E51" s="4"/>
      <c r="F51" s="4"/>
      <c r="G51" s="4"/>
      <c r="H51" s="4"/>
      <c r="I51" s="4"/>
      <c r="J51" s="4"/>
      <c r="K51" s="127"/>
      <c r="L51" s="64"/>
      <c r="M51" s="64"/>
      <c r="N51" s="64"/>
      <c r="O51" s="33"/>
      <c r="P51" s="74" t="s">
        <v>203</v>
      </c>
      <c r="Q51" s="68">
        <v>5</v>
      </c>
      <c r="R51" s="69"/>
      <c r="S51" s="69"/>
      <c r="T51" s="77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</row>
    <row r="52" spans="1:35" ht="180">
      <c r="A52" s="4"/>
      <c r="B52" s="4"/>
      <c r="C52" s="4"/>
      <c r="D52" s="4"/>
      <c r="E52" s="4"/>
      <c r="F52" s="4"/>
      <c r="G52" s="4"/>
      <c r="H52" s="4"/>
      <c r="I52" s="4"/>
      <c r="J52" s="4"/>
      <c r="K52" s="127"/>
      <c r="L52" s="64"/>
      <c r="M52" s="64"/>
      <c r="N52" s="64"/>
      <c r="O52" s="33"/>
      <c r="P52" s="74" t="s">
        <v>204</v>
      </c>
      <c r="Q52" s="78">
        <v>2.5</v>
      </c>
      <c r="R52" s="69"/>
      <c r="S52" s="69"/>
      <c r="T52" s="77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</row>
    <row r="53" spans="1:35" ht="90">
      <c r="A53" s="4"/>
      <c r="B53" s="4"/>
      <c r="C53" s="4"/>
      <c r="D53" s="4"/>
      <c r="E53" s="4"/>
      <c r="F53" s="4"/>
      <c r="G53" s="4"/>
      <c r="H53" s="4"/>
      <c r="I53" s="4"/>
      <c r="J53" s="4"/>
      <c r="K53" s="127"/>
      <c r="L53" s="64"/>
      <c r="M53" s="64"/>
      <c r="N53" s="64"/>
      <c r="O53" s="33"/>
      <c r="P53" s="74" t="s">
        <v>205</v>
      </c>
      <c r="Q53" s="78">
        <v>0.3</v>
      </c>
      <c r="R53" s="69"/>
      <c r="S53" s="69"/>
      <c r="T53" s="77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</row>
    <row r="54" spans="1:35" ht="150">
      <c r="A54" s="4"/>
      <c r="B54" s="4"/>
      <c r="C54" s="4"/>
      <c r="D54" s="4"/>
      <c r="E54" s="4"/>
      <c r="F54" s="4"/>
      <c r="G54" s="4"/>
      <c r="H54" s="4"/>
      <c r="I54" s="4"/>
      <c r="J54" s="4"/>
      <c r="K54" s="127"/>
      <c r="L54" s="64"/>
      <c r="M54" s="64"/>
      <c r="N54" s="64"/>
      <c r="O54" s="33"/>
      <c r="P54" s="74" t="s">
        <v>206</v>
      </c>
      <c r="Q54" s="78">
        <v>2.5</v>
      </c>
      <c r="R54" s="69"/>
      <c r="S54" s="69"/>
      <c r="T54" s="77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</row>
    <row r="55" spans="1:35" ht="135">
      <c r="A55" s="4"/>
      <c r="B55" s="4"/>
      <c r="C55" s="4"/>
      <c r="D55" s="4"/>
      <c r="E55" s="4"/>
      <c r="F55" s="4"/>
      <c r="G55" s="4"/>
      <c r="H55" s="4"/>
      <c r="I55" s="4"/>
      <c r="J55" s="4"/>
      <c r="K55" s="127"/>
      <c r="L55" s="64"/>
      <c r="M55" s="64"/>
      <c r="N55" s="64"/>
      <c r="O55" s="33"/>
      <c r="P55" s="74" t="s">
        <v>207</v>
      </c>
      <c r="Q55" s="78">
        <v>2.5</v>
      </c>
      <c r="R55" s="69"/>
      <c r="S55" s="69"/>
      <c r="T55" s="77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</row>
    <row r="56" spans="1:35" ht="255">
      <c r="A56" s="4"/>
      <c r="B56" s="4"/>
      <c r="C56" s="4"/>
      <c r="D56" s="4"/>
      <c r="E56" s="4"/>
      <c r="F56" s="4"/>
      <c r="G56" s="4"/>
      <c r="H56" s="4"/>
      <c r="I56" s="4"/>
      <c r="J56" s="4"/>
      <c r="K56" s="127"/>
      <c r="L56" s="64"/>
      <c r="M56" s="64"/>
      <c r="N56" s="64"/>
      <c r="O56" s="33"/>
      <c r="P56" s="74" t="s">
        <v>208</v>
      </c>
      <c r="Q56" s="78">
        <v>8.5</v>
      </c>
      <c r="R56" s="69"/>
      <c r="S56" s="69"/>
      <c r="T56" s="77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</row>
    <row r="57" spans="1:35" ht="90">
      <c r="A57" s="4"/>
      <c r="B57" s="4"/>
      <c r="C57" s="4"/>
      <c r="D57" s="4"/>
      <c r="E57" s="4"/>
      <c r="F57" s="4"/>
      <c r="G57" s="4"/>
      <c r="H57" s="4"/>
      <c r="I57" s="4"/>
      <c r="J57" s="4"/>
      <c r="K57" s="127"/>
      <c r="L57" s="64"/>
      <c r="M57" s="64"/>
      <c r="N57" s="64"/>
      <c r="O57" s="33"/>
      <c r="P57" s="74" t="s">
        <v>209</v>
      </c>
      <c r="Q57" s="68">
        <v>2</v>
      </c>
      <c r="R57" s="69"/>
      <c r="S57" s="69"/>
      <c r="T57" s="77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</row>
    <row r="58" spans="1:35" ht="105">
      <c r="A58" s="4"/>
      <c r="B58" s="4"/>
      <c r="C58" s="4"/>
      <c r="D58" s="4"/>
      <c r="E58" s="4"/>
      <c r="F58" s="4"/>
      <c r="G58" s="4"/>
      <c r="H58" s="4"/>
      <c r="I58" s="4"/>
      <c r="J58" s="4"/>
      <c r="K58" s="128"/>
      <c r="L58" s="64"/>
      <c r="M58" s="64"/>
      <c r="N58" s="64"/>
      <c r="O58" s="33"/>
      <c r="P58" s="74" t="s">
        <v>210</v>
      </c>
      <c r="Q58" s="68">
        <v>150</v>
      </c>
      <c r="R58" s="69"/>
      <c r="S58" s="69"/>
      <c r="T58" s="77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</row>
    <row r="59" spans="1:35" ht="300">
      <c r="A59" s="4"/>
      <c r="B59" s="4"/>
      <c r="C59" s="4"/>
      <c r="D59" s="4"/>
      <c r="E59" s="4"/>
      <c r="F59" s="4"/>
      <c r="G59" s="4"/>
      <c r="H59" s="4"/>
      <c r="I59" s="4"/>
      <c r="J59" s="4"/>
      <c r="K59" s="40"/>
      <c r="L59" s="64"/>
      <c r="M59" s="64"/>
      <c r="N59" s="64"/>
      <c r="O59" s="33"/>
      <c r="P59" s="74" t="s">
        <v>211</v>
      </c>
      <c r="Q59" s="68">
        <v>25</v>
      </c>
      <c r="R59" s="69"/>
      <c r="S59" s="69"/>
      <c r="T59" s="77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</row>
    <row r="60" spans="1:35" ht="120">
      <c r="A60" s="4"/>
      <c r="B60" s="4"/>
      <c r="C60" s="4"/>
      <c r="D60" s="4"/>
      <c r="E60" s="4"/>
      <c r="F60" s="4"/>
      <c r="G60" s="4"/>
      <c r="H60" s="4"/>
      <c r="I60" s="4"/>
      <c r="J60" s="4"/>
      <c r="K60" s="40"/>
      <c r="L60" s="64"/>
      <c r="M60" s="64"/>
      <c r="N60" s="64"/>
      <c r="O60" s="33"/>
      <c r="P60" s="74" t="s">
        <v>212</v>
      </c>
      <c r="Q60" s="78">
        <v>1.7</v>
      </c>
      <c r="R60" s="69"/>
      <c r="S60" s="69"/>
      <c r="T60" s="77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</row>
    <row r="61" spans="1:35" ht="270">
      <c r="A61" s="4"/>
      <c r="B61" s="4"/>
      <c r="C61" s="4"/>
      <c r="D61" s="4"/>
      <c r="E61" s="4"/>
      <c r="F61" s="4"/>
      <c r="G61" s="4"/>
      <c r="H61" s="4"/>
      <c r="I61" s="4"/>
      <c r="J61" s="4"/>
      <c r="K61" s="40"/>
      <c r="L61" s="64"/>
      <c r="M61" s="64"/>
      <c r="N61" s="64"/>
      <c r="O61" s="33"/>
      <c r="P61" s="74" t="s">
        <v>213</v>
      </c>
      <c r="Q61" s="68">
        <v>17</v>
      </c>
      <c r="R61" s="69"/>
      <c r="S61" s="69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</row>
    <row r="62" spans="1:35" ht="255">
      <c r="A62" s="4"/>
      <c r="B62" s="4"/>
      <c r="C62" s="4"/>
      <c r="D62" s="4"/>
      <c r="E62" s="4"/>
      <c r="F62" s="4"/>
      <c r="G62" s="4"/>
      <c r="H62" s="4"/>
      <c r="I62" s="4"/>
      <c r="J62" s="4"/>
      <c r="K62" s="40"/>
      <c r="L62" s="64"/>
      <c r="M62" s="64"/>
      <c r="N62" s="64"/>
      <c r="O62" s="33"/>
      <c r="P62" s="74" t="s">
        <v>214</v>
      </c>
      <c r="Q62" s="78">
        <v>8.3000000000000007</v>
      </c>
      <c r="R62" s="69"/>
      <c r="S62" s="69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</row>
    <row r="63" spans="1:35" ht="150">
      <c r="A63" s="4"/>
      <c r="B63" s="4"/>
      <c r="C63" s="4"/>
      <c r="D63" s="4"/>
      <c r="E63" s="4"/>
      <c r="F63" s="4"/>
      <c r="G63" s="4"/>
      <c r="H63" s="4"/>
      <c r="I63" s="4"/>
      <c r="J63" s="4"/>
      <c r="K63" s="40"/>
      <c r="L63" s="64"/>
      <c r="M63" s="64"/>
      <c r="N63" s="64"/>
      <c r="O63" s="33"/>
      <c r="P63" s="74" t="s">
        <v>215</v>
      </c>
      <c r="Q63" s="78">
        <v>6.5</v>
      </c>
      <c r="R63" s="69"/>
      <c r="S63" s="69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</row>
    <row r="64" spans="1:35" ht="105.75" thickBot="1">
      <c r="A64" s="4"/>
      <c r="B64" s="4"/>
      <c r="C64" s="4"/>
      <c r="D64" s="4"/>
      <c r="E64" s="4"/>
      <c r="F64" s="4"/>
      <c r="G64" s="4"/>
      <c r="H64" s="4"/>
      <c r="I64" s="4"/>
      <c r="J64" s="4"/>
      <c r="K64" s="40"/>
      <c r="L64" s="64"/>
      <c r="M64" s="64"/>
      <c r="N64" s="64"/>
      <c r="O64" s="33"/>
      <c r="P64" s="74" t="s">
        <v>216</v>
      </c>
      <c r="Q64" s="68">
        <v>5</v>
      </c>
      <c r="R64" s="69"/>
      <c r="S64" s="69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</row>
    <row r="65" spans="1:35" ht="150.75" thickBot="1">
      <c r="A65" s="132" t="s">
        <v>254</v>
      </c>
      <c r="B65" s="5">
        <v>1949.35</v>
      </c>
      <c r="C65" s="5"/>
      <c r="D65" s="5"/>
      <c r="E65" s="5">
        <v>1949.35</v>
      </c>
      <c r="F65" s="5"/>
      <c r="G65" s="5"/>
      <c r="H65" s="5">
        <v>487.48</v>
      </c>
      <c r="I65" s="5"/>
      <c r="J65" s="5"/>
      <c r="K65" s="129" t="s">
        <v>217</v>
      </c>
      <c r="L65" s="79" t="s">
        <v>218</v>
      </c>
      <c r="M65" s="79" t="s">
        <v>219</v>
      </c>
      <c r="N65" s="79">
        <v>85.8</v>
      </c>
      <c r="O65" s="80" t="s">
        <v>220</v>
      </c>
      <c r="P65" s="81" t="s">
        <v>221</v>
      </c>
      <c r="Q65" s="79">
        <v>273.3</v>
      </c>
      <c r="R65" s="81" t="s">
        <v>222</v>
      </c>
      <c r="S65" s="82" t="s">
        <v>223</v>
      </c>
      <c r="T65" s="79">
        <v>54</v>
      </c>
      <c r="U65" s="5"/>
      <c r="V65" s="81" t="s">
        <v>224</v>
      </c>
      <c r="W65" s="79">
        <v>34.200000000000003</v>
      </c>
      <c r="X65" s="5"/>
      <c r="Y65" s="83"/>
      <c r="Z65" s="5"/>
      <c r="AA65" s="79" t="s">
        <v>225</v>
      </c>
      <c r="AB65" s="82" t="s">
        <v>226</v>
      </c>
      <c r="AC65" s="79">
        <v>167.9</v>
      </c>
      <c r="AD65" s="5"/>
      <c r="AE65" s="5"/>
      <c r="AF65" s="5"/>
      <c r="AG65" s="5"/>
      <c r="AH65" s="5"/>
      <c r="AI65" s="5"/>
    </row>
    <row r="66" spans="1:35" ht="15.75" customHeight="1">
      <c r="A66" s="133"/>
      <c r="B66" s="5"/>
      <c r="C66" s="5"/>
      <c r="D66" s="5"/>
      <c r="E66" s="5"/>
      <c r="F66" s="5"/>
      <c r="G66" s="5"/>
      <c r="H66" s="5"/>
      <c r="I66" s="5"/>
      <c r="J66" s="5"/>
      <c r="K66" s="130"/>
      <c r="L66" s="5"/>
      <c r="M66" s="79" t="s">
        <v>227</v>
      </c>
      <c r="N66" s="79">
        <v>36.9</v>
      </c>
      <c r="O66" s="84" t="s">
        <v>228</v>
      </c>
      <c r="P66" s="85" t="s">
        <v>229</v>
      </c>
      <c r="Q66" s="79">
        <v>24.8</v>
      </c>
      <c r="R66" s="81" t="s">
        <v>230</v>
      </c>
      <c r="S66" s="81" t="s">
        <v>231</v>
      </c>
      <c r="T66" s="79">
        <v>56.8</v>
      </c>
      <c r="U66" s="5"/>
      <c r="V66" s="82" t="s">
        <v>232</v>
      </c>
      <c r="W66" s="79">
        <v>216.45</v>
      </c>
      <c r="X66" s="5"/>
      <c r="Y66" s="5"/>
      <c r="Z66" s="5"/>
      <c r="AA66" s="5"/>
      <c r="AB66" s="86" t="s">
        <v>233</v>
      </c>
      <c r="AC66" s="79">
        <v>120</v>
      </c>
      <c r="AD66" s="5"/>
      <c r="AE66" s="5"/>
      <c r="AF66" s="5"/>
      <c r="AG66" s="5"/>
      <c r="AH66" s="5"/>
      <c r="AI66" s="5"/>
    </row>
    <row r="67" spans="1:35" ht="15.75" customHeight="1">
      <c r="A67" s="133"/>
      <c r="B67" s="5"/>
      <c r="C67" s="5"/>
      <c r="D67" s="5"/>
      <c r="E67" s="5"/>
      <c r="F67" s="5"/>
      <c r="G67" s="5"/>
      <c r="H67" s="5"/>
      <c r="I67" s="5"/>
      <c r="J67" s="5"/>
      <c r="K67" s="130"/>
      <c r="L67" s="5"/>
      <c r="M67" s="82" t="s">
        <v>234</v>
      </c>
      <c r="N67" s="79">
        <v>29.9</v>
      </c>
      <c r="O67" s="84" t="s">
        <v>235</v>
      </c>
      <c r="P67" s="81" t="s">
        <v>236</v>
      </c>
      <c r="Q67" s="79">
        <v>1.69</v>
      </c>
      <c r="R67" s="85" t="s">
        <v>237</v>
      </c>
      <c r="S67" s="81" t="s">
        <v>238</v>
      </c>
      <c r="T67" s="79">
        <v>5.2</v>
      </c>
      <c r="U67" s="5"/>
      <c r="V67" s="81" t="s">
        <v>239</v>
      </c>
      <c r="W67" s="79">
        <v>155.72999999999999</v>
      </c>
      <c r="X67" s="5"/>
      <c r="Y67" s="5"/>
      <c r="Z67" s="5"/>
      <c r="AA67" s="5"/>
      <c r="AB67" s="82"/>
      <c r="AC67" s="5"/>
      <c r="AD67" s="5"/>
      <c r="AE67" s="5"/>
      <c r="AF67" s="5"/>
      <c r="AG67" s="5"/>
      <c r="AH67" s="5"/>
      <c r="AI67" s="5"/>
    </row>
    <row r="68" spans="1:35" ht="270">
      <c r="A68" s="133"/>
      <c r="B68" s="5"/>
      <c r="C68" s="5"/>
      <c r="D68" s="5"/>
      <c r="E68" s="5"/>
      <c r="F68" s="5"/>
      <c r="G68" s="5"/>
      <c r="H68" s="5"/>
      <c r="I68" s="5"/>
      <c r="J68" s="5"/>
      <c r="K68" s="130"/>
      <c r="L68" s="5"/>
      <c r="M68" s="81" t="s">
        <v>240</v>
      </c>
      <c r="N68" s="79">
        <v>46.98</v>
      </c>
      <c r="O68" s="84" t="s">
        <v>241</v>
      </c>
      <c r="P68" s="81" t="s">
        <v>242</v>
      </c>
      <c r="Q68" s="79">
        <v>5.2</v>
      </c>
      <c r="R68" s="4"/>
      <c r="S68" s="82" t="s">
        <v>243</v>
      </c>
      <c r="T68" s="79">
        <v>39.9</v>
      </c>
      <c r="U68" s="5"/>
      <c r="V68" s="87" t="s">
        <v>244</v>
      </c>
      <c r="W68" s="79">
        <v>17.100000000000001</v>
      </c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ht="60">
      <c r="A69" s="133"/>
      <c r="B69" s="5"/>
      <c r="C69" s="5"/>
      <c r="D69" s="5"/>
      <c r="E69" s="5"/>
      <c r="F69" s="5"/>
      <c r="G69" s="5"/>
      <c r="H69" s="5"/>
      <c r="I69" s="5"/>
      <c r="J69" s="5"/>
      <c r="K69" s="130"/>
      <c r="L69" s="5"/>
      <c r="M69" s="79"/>
      <c r="N69" s="79"/>
      <c r="O69" s="84" t="s">
        <v>245</v>
      </c>
      <c r="P69" s="85" t="s">
        <v>246</v>
      </c>
      <c r="Q69" s="79">
        <v>19.399999999999999</v>
      </c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ht="45">
      <c r="A70" s="133"/>
      <c r="B70" s="5"/>
      <c r="C70" s="5"/>
      <c r="D70" s="5"/>
      <c r="E70" s="5"/>
      <c r="F70" s="5"/>
      <c r="G70" s="5"/>
      <c r="H70" s="5"/>
      <c r="I70" s="5"/>
      <c r="J70" s="5"/>
      <c r="K70" s="130"/>
      <c r="L70" s="4"/>
      <c r="M70" s="4"/>
      <c r="N70" s="4"/>
      <c r="O70" s="88" t="s">
        <v>247</v>
      </c>
      <c r="P70" s="82" t="s">
        <v>248</v>
      </c>
      <c r="Q70" s="79">
        <v>4.5999999999999996</v>
      </c>
      <c r="R70" s="79"/>
      <c r="S70" s="79"/>
      <c r="T70" s="79"/>
      <c r="U70" s="79"/>
      <c r="V70" s="79"/>
      <c r="W70" s="79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ht="30">
      <c r="A71" s="133"/>
      <c r="B71" s="5"/>
      <c r="C71" s="5"/>
      <c r="D71" s="5"/>
      <c r="E71" s="5"/>
      <c r="F71" s="5"/>
      <c r="G71" s="5"/>
      <c r="H71" s="5"/>
      <c r="I71" s="5"/>
      <c r="J71" s="5"/>
      <c r="K71" s="130"/>
      <c r="L71" s="4"/>
      <c r="M71" s="4"/>
      <c r="N71" s="4"/>
      <c r="O71" s="88" t="s">
        <v>249</v>
      </c>
      <c r="P71" s="89" t="s">
        <v>250</v>
      </c>
      <c r="Q71" s="79">
        <v>0.3</v>
      </c>
      <c r="R71" s="79"/>
      <c r="S71" s="79"/>
      <c r="T71" s="79"/>
      <c r="U71" s="79"/>
      <c r="V71" s="79"/>
      <c r="W71" s="79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ht="195">
      <c r="A72" s="133"/>
      <c r="B72" s="5"/>
      <c r="C72" s="5"/>
      <c r="D72" s="5"/>
      <c r="E72" s="5"/>
      <c r="F72" s="5"/>
      <c r="G72" s="5"/>
      <c r="H72" s="5"/>
      <c r="I72" s="5"/>
      <c r="J72" s="5"/>
      <c r="K72" s="130"/>
      <c r="L72" s="4"/>
      <c r="M72" s="4"/>
      <c r="N72" s="4"/>
      <c r="O72" s="88" t="s">
        <v>251</v>
      </c>
      <c r="P72" s="81" t="s">
        <v>252</v>
      </c>
      <c r="Q72" s="79">
        <v>615.6</v>
      </c>
      <c r="R72" s="79"/>
      <c r="S72" s="79"/>
      <c r="T72" s="79"/>
      <c r="U72" s="79"/>
      <c r="V72" s="79"/>
      <c r="W72" s="79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ht="150">
      <c r="A73" s="133"/>
      <c r="B73" s="5"/>
      <c r="C73" s="5"/>
      <c r="D73" s="5"/>
      <c r="E73" s="5"/>
      <c r="F73" s="5"/>
      <c r="G73" s="5"/>
      <c r="H73" s="5"/>
      <c r="I73" s="5"/>
      <c r="J73" s="5"/>
      <c r="K73" s="130"/>
      <c r="L73" s="4"/>
      <c r="M73" s="4"/>
      <c r="N73" s="4"/>
      <c r="O73" s="88"/>
      <c r="P73" s="82" t="s">
        <v>253</v>
      </c>
      <c r="Q73" s="79">
        <v>225.5</v>
      </c>
      <c r="R73" s="79"/>
      <c r="S73" s="79"/>
      <c r="T73" s="79"/>
      <c r="U73" s="79"/>
      <c r="V73" s="79"/>
      <c r="W73" s="79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>
      <c r="A74" s="133"/>
      <c r="B74" s="5"/>
      <c r="C74" s="5"/>
      <c r="D74" s="5"/>
      <c r="E74" s="5"/>
      <c r="F74" s="5"/>
      <c r="G74" s="5"/>
      <c r="H74" s="5"/>
      <c r="I74" s="5"/>
      <c r="J74" s="5"/>
      <c r="K74" s="130"/>
      <c r="L74" s="4"/>
      <c r="M74" s="4"/>
      <c r="N74" s="4"/>
      <c r="O74" s="88"/>
      <c r="P74" s="79"/>
      <c r="Q74" s="79"/>
      <c r="R74" s="79"/>
      <c r="S74" s="79"/>
      <c r="T74" s="79"/>
      <c r="U74" s="79"/>
      <c r="V74" s="79"/>
      <c r="W74" s="79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>
      <c r="A75" s="133"/>
      <c r="B75" s="5"/>
      <c r="C75" s="5"/>
      <c r="D75" s="5"/>
      <c r="E75" s="5"/>
      <c r="F75" s="5"/>
      <c r="G75" s="5"/>
      <c r="H75" s="5"/>
      <c r="I75" s="5"/>
      <c r="J75" s="5"/>
      <c r="K75" s="130"/>
      <c r="L75" s="4"/>
      <c r="M75" s="4"/>
      <c r="N75" s="4"/>
      <c r="O75" s="88"/>
      <c r="P75" s="79"/>
      <c r="Q75" s="79"/>
      <c r="R75" s="79"/>
      <c r="S75" s="79"/>
      <c r="T75" s="79"/>
      <c r="U75" s="79"/>
      <c r="V75" s="79"/>
      <c r="W75" s="79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>
      <c r="A76" s="133"/>
      <c r="B76" s="5"/>
      <c r="C76" s="5"/>
      <c r="D76" s="5"/>
      <c r="E76" s="5"/>
      <c r="F76" s="5"/>
      <c r="G76" s="5"/>
      <c r="H76" s="5"/>
      <c r="I76" s="5"/>
      <c r="J76" s="5"/>
      <c r="K76" s="130"/>
      <c r="L76" s="4"/>
      <c r="M76" s="4"/>
      <c r="N76" s="4"/>
      <c r="O76" s="88"/>
      <c r="P76" s="79"/>
      <c r="Q76" s="79"/>
      <c r="R76" s="79"/>
      <c r="S76" s="79"/>
      <c r="T76" s="79"/>
      <c r="U76" s="79"/>
      <c r="V76" s="79"/>
      <c r="W76" s="79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>
      <c r="A77" s="133"/>
      <c r="B77" s="5"/>
      <c r="C77" s="5"/>
      <c r="D77" s="5"/>
      <c r="E77" s="5"/>
      <c r="F77" s="5"/>
      <c r="G77" s="5"/>
      <c r="H77" s="5"/>
      <c r="I77" s="5"/>
      <c r="J77" s="5"/>
      <c r="K77" s="130"/>
      <c r="L77" s="4"/>
      <c r="M77" s="4"/>
      <c r="N77" s="4"/>
      <c r="O77" s="4"/>
      <c r="P77" s="79"/>
      <c r="Q77" s="79"/>
      <c r="R77" s="79"/>
      <c r="S77" s="79"/>
      <c r="T77" s="79"/>
      <c r="U77" s="79"/>
      <c r="V77" s="79"/>
      <c r="W77" s="79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ht="19.5" thickBot="1">
      <c r="A78" s="134"/>
      <c r="B78" s="4"/>
      <c r="C78" s="4"/>
      <c r="D78" s="4"/>
      <c r="E78" s="4"/>
      <c r="F78" s="4"/>
      <c r="G78" s="4"/>
      <c r="H78" s="4"/>
      <c r="I78" s="4"/>
      <c r="J78" s="4"/>
      <c r="K78" s="131"/>
      <c r="L78" s="4"/>
      <c r="M78" s="4"/>
      <c r="N78" s="4"/>
      <c r="O78" s="4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</row>
    <row r="79" spans="1:35" ht="150.75" thickBot="1">
      <c r="A79" s="5" t="s">
        <v>254</v>
      </c>
      <c r="B79" s="5">
        <v>530.64800000000002</v>
      </c>
      <c r="C79" s="5">
        <v>9</v>
      </c>
      <c r="D79" s="5"/>
      <c r="E79" s="5">
        <v>530.64800000000002</v>
      </c>
      <c r="F79" s="5">
        <v>91</v>
      </c>
      <c r="G79" s="5">
        <v>530.64800000000002</v>
      </c>
      <c r="H79" s="5"/>
      <c r="I79" s="5"/>
      <c r="J79" s="5"/>
      <c r="K79" s="5" t="s">
        <v>263</v>
      </c>
      <c r="L79" s="10"/>
      <c r="M79" s="10"/>
      <c r="N79" s="10"/>
      <c r="O79" s="10" t="s">
        <v>264</v>
      </c>
      <c r="P79" s="92" t="s">
        <v>265</v>
      </c>
      <c r="Q79" s="92">
        <v>0.75</v>
      </c>
      <c r="R79" s="10"/>
      <c r="S79" s="93" t="s">
        <v>266</v>
      </c>
      <c r="T79" s="92">
        <v>0.15</v>
      </c>
      <c r="U79" s="10"/>
      <c r="V79" s="93" t="s">
        <v>267</v>
      </c>
      <c r="W79" s="92">
        <v>30</v>
      </c>
      <c r="X79" s="10"/>
      <c r="Y79" s="93" t="s">
        <v>268</v>
      </c>
      <c r="Z79" s="92">
        <v>2.8</v>
      </c>
      <c r="AA79" s="10"/>
      <c r="AB79" s="93" t="s">
        <v>269</v>
      </c>
      <c r="AC79" s="92">
        <v>5</v>
      </c>
      <c r="AD79" s="10"/>
      <c r="AE79" s="93" t="s">
        <v>270</v>
      </c>
      <c r="AF79" s="92">
        <v>38.700000000000003</v>
      </c>
      <c r="AG79" s="10"/>
      <c r="AH79" s="10"/>
      <c r="AI79" s="10"/>
    </row>
    <row r="80" spans="1:35" ht="15.75" customHeight="1" thickBo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10"/>
      <c r="M80" s="10"/>
      <c r="N80" s="10"/>
      <c r="O80" s="10" t="s">
        <v>271</v>
      </c>
      <c r="P80" s="94" t="s">
        <v>272</v>
      </c>
      <c r="Q80" s="94">
        <v>0.25</v>
      </c>
      <c r="R80" s="10"/>
      <c r="S80" s="94" t="s">
        <v>273</v>
      </c>
      <c r="T80" s="94">
        <v>0.25</v>
      </c>
      <c r="U80" s="10"/>
      <c r="V80" s="95" t="s">
        <v>274</v>
      </c>
      <c r="W80" s="94">
        <v>25</v>
      </c>
      <c r="X80" s="10"/>
      <c r="Y80" s="95" t="s">
        <v>275</v>
      </c>
      <c r="Z80" s="94">
        <v>0.5</v>
      </c>
      <c r="AA80" s="10"/>
      <c r="AB80" s="95" t="s">
        <v>109</v>
      </c>
      <c r="AC80" s="94">
        <v>35</v>
      </c>
      <c r="AD80" s="10"/>
      <c r="AE80" s="94" t="s">
        <v>276</v>
      </c>
      <c r="AF80" s="94">
        <v>11</v>
      </c>
      <c r="AG80" s="10"/>
      <c r="AH80" s="10"/>
      <c r="AI80" s="10"/>
    </row>
    <row r="81" spans="1:35" ht="15.75" customHeight="1" thickBo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10"/>
      <c r="M81" s="10"/>
      <c r="N81" s="10"/>
      <c r="O81" s="10" t="s">
        <v>277</v>
      </c>
      <c r="P81" s="94" t="s">
        <v>278</v>
      </c>
      <c r="Q81" s="94">
        <v>0.8</v>
      </c>
      <c r="R81" s="10"/>
      <c r="S81" s="10"/>
      <c r="T81" s="10"/>
      <c r="U81" s="10"/>
      <c r="V81" s="94" t="s">
        <v>279</v>
      </c>
      <c r="W81" s="94">
        <v>0.6</v>
      </c>
      <c r="X81" s="10"/>
      <c r="Y81" s="95" t="s">
        <v>280</v>
      </c>
      <c r="Z81" s="94">
        <v>0.2</v>
      </c>
      <c r="AA81" s="10"/>
      <c r="AB81" s="95" t="s">
        <v>281</v>
      </c>
      <c r="AC81" s="94">
        <v>1.9</v>
      </c>
      <c r="AD81" s="10"/>
      <c r="AE81" s="95" t="s">
        <v>282</v>
      </c>
      <c r="AF81" s="94">
        <v>1.4</v>
      </c>
      <c r="AG81" s="10"/>
      <c r="AH81" s="10"/>
      <c r="AI81" s="10"/>
    </row>
    <row r="82" spans="1:35" ht="270.75" thickBo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10"/>
      <c r="M82" s="10"/>
      <c r="N82" s="10"/>
      <c r="O82" s="10" t="s">
        <v>283</v>
      </c>
      <c r="P82" s="92" t="s">
        <v>284</v>
      </c>
      <c r="Q82" s="94">
        <v>0.15</v>
      </c>
      <c r="R82" s="10"/>
      <c r="S82" s="10"/>
      <c r="T82" s="10"/>
      <c r="U82" s="10"/>
      <c r="V82" s="92" t="s">
        <v>285</v>
      </c>
      <c r="W82" s="94">
        <v>0.6</v>
      </c>
      <c r="X82" s="10"/>
      <c r="Y82" s="10"/>
      <c r="Z82" s="10"/>
      <c r="AA82" s="10"/>
      <c r="AB82" s="10"/>
      <c r="AC82" s="10"/>
      <c r="AD82" s="10"/>
      <c r="AE82" s="95" t="s">
        <v>286</v>
      </c>
      <c r="AF82" s="92">
        <v>30</v>
      </c>
      <c r="AG82" s="10"/>
      <c r="AH82" s="10"/>
      <c r="AI82" s="10"/>
    </row>
    <row r="83" spans="1:35" ht="75.75" thickBo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10"/>
      <c r="M83" s="10"/>
      <c r="N83" s="10"/>
      <c r="O83" s="10" t="s">
        <v>287</v>
      </c>
      <c r="P83" s="94" t="s">
        <v>288</v>
      </c>
      <c r="Q83" s="94">
        <v>3</v>
      </c>
      <c r="R83" s="10"/>
      <c r="S83" s="10"/>
      <c r="T83" s="10"/>
      <c r="U83" s="10"/>
      <c r="V83" s="94" t="s">
        <v>289</v>
      </c>
      <c r="W83" s="94">
        <v>82.8</v>
      </c>
      <c r="X83" s="10"/>
      <c r="Y83" s="10"/>
      <c r="Z83" s="10"/>
      <c r="AA83" s="10"/>
      <c r="AB83" s="10"/>
      <c r="AC83" s="10"/>
      <c r="AD83" s="10"/>
      <c r="AE83" s="95" t="s">
        <v>290</v>
      </c>
      <c r="AF83" s="94">
        <v>15</v>
      </c>
      <c r="AG83" s="10"/>
      <c r="AH83" s="10"/>
      <c r="AI83" s="10"/>
    </row>
    <row r="84" spans="1:35" ht="75.75" thickBo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10"/>
      <c r="M84" s="10"/>
      <c r="N84" s="10"/>
      <c r="O84" s="10" t="s">
        <v>291</v>
      </c>
      <c r="P84" s="94" t="s">
        <v>292</v>
      </c>
      <c r="Q84" s="94">
        <v>0.98</v>
      </c>
      <c r="R84" s="10"/>
      <c r="S84" s="10"/>
      <c r="T84" s="10"/>
      <c r="U84" s="10"/>
      <c r="V84" s="94" t="s">
        <v>293</v>
      </c>
      <c r="W84" s="94">
        <v>0.45</v>
      </c>
      <c r="X84" s="10"/>
      <c r="Y84" s="10"/>
      <c r="Z84" s="10"/>
      <c r="AA84" s="10"/>
      <c r="AB84" s="10"/>
      <c r="AC84" s="10"/>
      <c r="AD84" s="10"/>
      <c r="AE84" s="10"/>
      <c r="AG84" s="10"/>
      <c r="AH84" s="10"/>
      <c r="AI84" s="10"/>
    </row>
    <row r="85" spans="1:35" ht="120.75" thickBo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10"/>
      <c r="M85" s="10"/>
      <c r="N85" s="10"/>
      <c r="O85" s="10" t="s">
        <v>294</v>
      </c>
      <c r="P85" s="94" t="s">
        <v>295</v>
      </c>
      <c r="Q85" s="94">
        <v>7.5</v>
      </c>
      <c r="R85" s="10"/>
      <c r="S85" s="10"/>
      <c r="T85" s="10"/>
      <c r="U85" s="10"/>
      <c r="V85" s="94" t="s">
        <v>296</v>
      </c>
      <c r="W85" s="94">
        <v>5.0999999999999996</v>
      </c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ht="30.75" thickBo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10"/>
      <c r="M86" s="10"/>
      <c r="N86" s="10"/>
      <c r="O86" s="10" t="s">
        <v>297</v>
      </c>
      <c r="P86" s="94" t="s">
        <v>298</v>
      </c>
      <c r="Q86" s="94">
        <v>0.5</v>
      </c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ht="45.75" thickBo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10"/>
      <c r="M87" s="10"/>
      <c r="N87" s="10"/>
      <c r="O87" s="10" t="s">
        <v>299</v>
      </c>
      <c r="P87" s="92" t="s">
        <v>300</v>
      </c>
      <c r="Q87" s="94">
        <v>1.2</v>
      </c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35" ht="45.75" thickBo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10"/>
      <c r="M88" s="10"/>
      <c r="N88" s="10"/>
      <c r="O88" s="10"/>
      <c r="P88" s="94" t="s">
        <v>301</v>
      </c>
      <c r="Q88" s="94">
        <v>50</v>
      </c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ht="45.75" thickBo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10"/>
      <c r="M89" s="10"/>
      <c r="N89" s="10"/>
      <c r="O89" s="10"/>
      <c r="P89" s="94" t="s">
        <v>302</v>
      </c>
      <c r="Q89" s="94">
        <v>0.15</v>
      </c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  <row r="90" spans="1:35" ht="60.75" thickBo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10"/>
      <c r="M90" s="10"/>
      <c r="N90" s="10"/>
      <c r="O90" s="10"/>
      <c r="P90" s="94" t="s">
        <v>303</v>
      </c>
      <c r="Q90" s="94">
        <v>0.55000000000000004</v>
      </c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35" ht="15.75" thickBo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10"/>
      <c r="M91" s="10"/>
      <c r="N91" s="10"/>
      <c r="O91" s="10"/>
      <c r="P91" s="92" t="s">
        <v>304</v>
      </c>
      <c r="Q91" s="94">
        <v>0.1</v>
      </c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35" ht="30.75" thickBo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10"/>
      <c r="M92" s="10"/>
      <c r="N92" s="10"/>
      <c r="O92" s="10"/>
      <c r="P92" s="94" t="s">
        <v>305</v>
      </c>
      <c r="Q92" s="94">
        <v>0.15</v>
      </c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 spans="1:35" ht="60.75" thickBo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10"/>
      <c r="M93" s="10"/>
      <c r="N93" s="10"/>
      <c r="O93" s="10"/>
      <c r="P93" s="94" t="s">
        <v>306</v>
      </c>
      <c r="Q93" s="94">
        <v>5000</v>
      </c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ht="60.75" thickBo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10"/>
      <c r="M94" s="10"/>
      <c r="N94" s="10"/>
      <c r="O94" s="10"/>
      <c r="P94" s="94" t="s">
        <v>307</v>
      </c>
      <c r="Q94" s="94">
        <v>1</v>
      </c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ht="45.75" thickBo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10"/>
      <c r="M95" s="10"/>
      <c r="N95" s="10"/>
      <c r="O95" s="10"/>
      <c r="P95" s="94" t="s">
        <v>308</v>
      </c>
      <c r="Q95" s="94">
        <v>3</v>
      </c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:35" ht="30.75" thickBo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10"/>
      <c r="M96" s="10"/>
      <c r="N96" s="10"/>
      <c r="O96" s="10"/>
      <c r="P96" s="94" t="s">
        <v>309</v>
      </c>
      <c r="Q96" s="94">
        <v>2</v>
      </c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 spans="1:35" ht="15.75" thickBo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10"/>
      <c r="M97" s="10"/>
      <c r="N97" s="10"/>
      <c r="O97" s="10"/>
      <c r="P97" s="94" t="s">
        <v>310</v>
      </c>
      <c r="Q97" s="94">
        <v>0.2</v>
      </c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ht="15.75" thickBo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10"/>
      <c r="M98" s="10"/>
      <c r="N98" s="10"/>
      <c r="O98" s="10"/>
      <c r="P98" s="94" t="s">
        <v>311</v>
      </c>
      <c r="Q98" s="94">
        <v>0.5</v>
      </c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</row>
    <row r="99" spans="1:35" ht="60.75" thickBot="1">
      <c r="A99" s="34"/>
      <c r="B99" s="39"/>
      <c r="C99" s="35"/>
      <c r="D99" s="35"/>
      <c r="E99" s="36"/>
      <c r="F99" s="31"/>
      <c r="G99" s="31"/>
      <c r="H99" s="32"/>
      <c r="I99" s="4"/>
      <c r="J99" s="4"/>
      <c r="K99" s="34"/>
      <c r="L99" s="4"/>
      <c r="M99" s="4"/>
      <c r="N99" s="4"/>
      <c r="O99" s="33"/>
      <c r="P99" s="92" t="s">
        <v>312</v>
      </c>
      <c r="Q99" s="94">
        <v>5</v>
      </c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8"/>
      <c r="AC99" s="37"/>
      <c r="AD99" s="33"/>
      <c r="AE99" s="33"/>
      <c r="AF99" s="33"/>
      <c r="AG99" s="33"/>
      <c r="AH99" s="33"/>
      <c r="AI99" s="33"/>
    </row>
    <row r="100" spans="1:35" ht="19.5" thickBo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12"/>
      <c r="M100" s="12"/>
      <c r="N100" s="12"/>
      <c r="O100" s="14"/>
      <c r="P100" s="94" t="s">
        <v>313</v>
      </c>
      <c r="Q100" s="94">
        <v>0.15</v>
      </c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1:35" ht="18.75">
      <c r="A101" s="4">
        <f>SUM(B101:AI101)</f>
        <v>14359.89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12"/>
      <c r="M101" s="12"/>
      <c r="N101" s="12">
        <f>SUM(N7:N100)</f>
        <v>253.98</v>
      </c>
      <c r="O101" s="14"/>
      <c r="P101" s="14"/>
      <c r="Q101" s="12">
        <f>SUM(Q7:Q100)</f>
        <v>6565.7689999999993</v>
      </c>
      <c r="R101" s="14"/>
      <c r="S101" s="14"/>
      <c r="T101" s="12">
        <f>SUM(T7:T100)</f>
        <v>754.44999999999982</v>
      </c>
      <c r="U101" s="14"/>
      <c r="V101" s="14"/>
      <c r="W101" s="12">
        <f>SUM(W7:W100)</f>
        <v>1426.0299999999997</v>
      </c>
      <c r="X101" s="14"/>
      <c r="Y101" s="14"/>
      <c r="Z101" s="12">
        <f>SUM(Z7:Z100)</f>
        <v>3972.9980000000005</v>
      </c>
      <c r="AA101" s="14"/>
      <c r="AB101" s="14"/>
      <c r="AC101" s="12">
        <f>SUM(AC7:AC100)</f>
        <v>610.76300000000003</v>
      </c>
      <c r="AD101" s="14"/>
      <c r="AE101" s="14"/>
      <c r="AF101" s="12">
        <f>SUM(AF7:AF100)</f>
        <v>775.9</v>
      </c>
      <c r="AG101" s="14"/>
      <c r="AH101" s="14"/>
      <c r="AI101" s="12">
        <f>SUM(AI7:AI100)</f>
        <v>0</v>
      </c>
    </row>
    <row r="102" spans="1:35" ht="15.75">
      <c r="A102" s="125" t="s">
        <v>35</v>
      </c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</row>
    <row r="103" spans="1:35" ht="15.75">
      <c r="A103" s="124" t="s">
        <v>33</v>
      </c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</row>
  </sheetData>
  <mergeCells count="26">
    <mergeCell ref="A103:AI103"/>
    <mergeCell ref="A102:AI102"/>
    <mergeCell ref="K34:K58"/>
    <mergeCell ref="K65:K78"/>
    <mergeCell ref="A65:A78"/>
    <mergeCell ref="O3:AI3"/>
    <mergeCell ref="A1:AI1"/>
    <mergeCell ref="AG4:AI4"/>
    <mergeCell ref="O4:Q4"/>
    <mergeCell ref="R4:T4"/>
    <mergeCell ref="U4:W4"/>
    <mergeCell ref="X4:Z4"/>
    <mergeCell ref="AA4:AC4"/>
    <mergeCell ref="AD4:AF4"/>
    <mergeCell ref="A3:A5"/>
    <mergeCell ref="B3:B5"/>
    <mergeCell ref="E3:E5"/>
    <mergeCell ref="F3:F5"/>
    <mergeCell ref="H3:H5"/>
    <mergeCell ref="C3:C5"/>
    <mergeCell ref="I3:I5"/>
    <mergeCell ref="K3:K5"/>
    <mergeCell ref="L3:N4"/>
    <mergeCell ref="D3:D5"/>
    <mergeCell ref="G3:G5"/>
    <mergeCell ref="J3:J5"/>
  </mergeCells>
  <pageMargins left="0.11811023622047245" right="0.11811023622047245" top="0.35433070866141736" bottom="0.35433070866141736" header="0.31496062992125984" footer="0.31496062992125984"/>
  <pageSetup paperSize="8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0"/>
  <sheetViews>
    <sheetView view="pageBreakPreview" topLeftCell="A28" zoomScale="55" zoomScaleNormal="90" zoomScaleSheetLayoutView="55" workbookViewId="0">
      <selection activeCell="M6" sqref="M6"/>
    </sheetView>
  </sheetViews>
  <sheetFormatPr defaultRowHeight="15"/>
  <cols>
    <col min="1" max="1" width="19.7109375" style="1" customWidth="1"/>
    <col min="2" max="2" width="21.28515625" style="1" customWidth="1"/>
    <col min="3" max="3" width="20.85546875" style="1" customWidth="1"/>
    <col min="4" max="4" width="23.85546875" style="1" customWidth="1"/>
    <col min="5" max="5" width="19.5703125" style="1" customWidth="1"/>
    <col min="6" max="7" width="19" style="1" customWidth="1"/>
    <col min="8" max="9" width="16.5703125" style="1" customWidth="1"/>
    <col min="10" max="10" width="15.42578125" style="1" customWidth="1"/>
    <col min="11" max="11" width="15.85546875" style="1" customWidth="1"/>
    <col min="12" max="12" width="14" style="1" customWidth="1"/>
    <col min="13" max="13" width="19.85546875" style="1" customWidth="1"/>
  </cols>
  <sheetData>
    <row r="1" spans="1:13" ht="66" customHeight="1">
      <c r="A1" s="140" t="s">
        <v>19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46.5" customHeight="1">
      <c r="A2" s="144" t="s">
        <v>0</v>
      </c>
      <c r="B2" s="135" t="s">
        <v>47</v>
      </c>
      <c r="C2" s="135" t="s">
        <v>48</v>
      </c>
      <c r="D2" s="135" t="s">
        <v>49</v>
      </c>
      <c r="E2" s="135" t="s">
        <v>55</v>
      </c>
      <c r="F2" s="135" t="s">
        <v>56</v>
      </c>
      <c r="G2" s="135" t="s">
        <v>57</v>
      </c>
      <c r="H2" s="136" t="s">
        <v>31</v>
      </c>
      <c r="I2" s="136"/>
      <c r="J2" s="141"/>
      <c r="K2" s="141"/>
      <c r="L2" s="141"/>
      <c r="M2" s="141"/>
    </row>
    <row r="3" spans="1:13" ht="158.25" customHeight="1">
      <c r="A3" s="145"/>
      <c r="B3" s="104"/>
      <c r="C3" s="104"/>
      <c r="D3" s="104"/>
      <c r="E3" s="104"/>
      <c r="F3" s="104"/>
      <c r="G3" s="104"/>
      <c r="H3" s="146" t="s">
        <v>20</v>
      </c>
      <c r="I3" s="146" t="s">
        <v>88</v>
      </c>
      <c r="J3" s="136" t="s">
        <v>2</v>
      </c>
      <c r="K3" s="136" t="s">
        <v>28</v>
      </c>
      <c r="L3" s="136" t="s">
        <v>1</v>
      </c>
      <c r="M3" s="136" t="s">
        <v>30</v>
      </c>
    </row>
    <row r="4" spans="1:13" ht="191.25" customHeight="1">
      <c r="A4" s="116"/>
      <c r="B4" s="105"/>
      <c r="C4" s="105"/>
      <c r="D4" s="105"/>
      <c r="E4" s="105"/>
      <c r="F4" s="105"/>
      <c r="G4" s="105"/>
      <c r="H4" s="147"/>
      <c r="I4" s="147"/>
      <c r="J4" s="137"/>
      <c r="K4" s="137"/>
      <c r="L4" s="137"/>
      <c r="M4" s="137"/>
    </row>
    <row r="5" spans="1:13" ht="22.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</row>
    <row r="6" spans="1:13" ht="103.5" customHeight="1">
      <c r="A6" s="16" t="s">
        <v>90</v>
      </c>
      <c r="B6" s="3">
        <v>505.5</v>
      </c>
      <c r="C6" s="3">
        <v>9</v>
      </c>
      <c r="D6" s="3">
        <v>50</v>
      </c>
      <c r="E6" s="3">
        <v>505.5</v>
      </c>
      <c r="F6" s="3">
        <v>91</v>
      </c>
      <c r="G6" s="29">
        <v>50</v>
      </c>
      <c r="H6" s="20"/>
      <c r="I6" s="21"/>
      <c r="J6" s="22"/>
      <c r="K6" s="23">
        <f>SUM(K7:K32)</f>
        <v>62</v>
      </c>
      <c r="L6" s="3"/>
      <c r="M6" s="23">
        <f>SUM(M7:M32)</f>
        <v>1621.5</v>
      </c>
    </row>
    <row r="7" spans="1:13" ht="103.5" customHeight="1">
      <c r="A7" s="30" t="s">
        <v>91</v>
      </c>
      <c r="B7" s="23"/>
      <c r="C7" s="23"/>
      <c r="D7" s="23"/>
      <c r="E7" s="23"/>
      <c r="F7" s="23"/>
      <c r="G7" s="23"/>
      <c r="H7" s="20" t="s">
        <v>92</v>
      </c>
      <c r="I7" s="21" t="s">
        <v>93</v>
      </c>
      <c r="J7" s="22" t="s">
        <v>94</v>
      </c>
      <c r="K7" s="3">
        <v>2</v>
      </c>
      <c r="L7" s="3" t="s">
        <v>95</v>
      </c>
      <c r="M7" s="23">
        <v>26</v>
      </c>
    </row>
    <row r="8" spans="1:13" ht="118.5" customHeight="1">
      <c r="A8" s="30" t="s">
        <v>91</v>
      </c>
      <c r="B8" s="3"/>
      <c r="C8" s="3"/>
      <c r="D8" s="3"/>
      <c r="E8" s="3"/>
      <c r="F8" s="3"/>
      <c r="G8" s="3"/>
      <c r="H8" s="20" t="s">
        <v>92</v>
      </c>
      <c r="I8" s="21" t="s">
        <v>96</v>
      </c>
      <c r="J8" s="24" t="s">
        <v>94</v>
      </c>
      <c r="K8" s="3">
        <v>4</v>
      </c>
      <c r="L8" s="3" t="s">
        <v>97</v>
      </c>
      <c r="M8" s="23">
        <v>32</v>
      </c>
    </row>
    <row r="9" spans="1:13" ht="103.5" customHeight="1">
      <c r="A9" s="30" t="s">
        <v>91</v>
      </c>
      <c r="B9" s="3"/>
      <c r="C9" s="3"/>
      <c r="D9" s="3"/>
      <c r="E9" s="3"/>
      <c r="F9" s="3"/>
      <c r="G9" s="3"/>
      <c r="H9" s="20" t="s">
        <v>92</v>
      </c>
      <c r="I9" s="21" t="s">
        <v>98</v>
      </c>
      <c r="J9" s="24" t="s">
        <v>94</v>
      </c>
      <c r="K9" s="3">
        <v>2</v>
      </c>
      <c r="L9" s="3" t="s">
        <v>97</v>
      </c>
      <c r="M9" s="23">
        <v>27</v>
      </c>
    </row>
    <row r="10" spans="1:13" ht="103.5" customHeight="1">
      <c r="A10" s="30" t="s">
        <v>91</v>
      </c>
      <c r="B10" s="3"/>
      <c r="C10" s="3"/>
      <c r="D10" s="3"/>
      <c r="E10" s="3"/>
      <c r="F10" s="3"/>
      <c r="G10" s="3"/>
      <c r="H10" s="20" t="s">
        <v>92</v>
      </c>
      <c r="I10" s="24" t="s">
        <v>99</v>
      </c>
      <c r="J10" s="24" t="s">
        <v>94</v>
      </c>
      <c r="K10" s="3">
        <v>6</v>
      </c>
      <c r="L10" s="3" t="s">
        <v>100</v>
      </c>
      <c r="M10" s="23">
        <v>30</v>
      </c>
    </row>
    <row r="11" spans="1:13" ht="103.5" customHeight="1">
      <c r="A11" s="30" t="s">
        <v>91</v>
      </c>
      <c r="B11" s="3"/>
      <c r="C11" s="3"/>
      <c r="D11" s="3"/>
      <c r="E11" s="3"/>
      <c r="F11" s="3"/>
      <c r="G11" s="3"/>
      <c r="H11" s="20" t="s">
        <v>92</v>
      </c>
      <c r="I11" s="24" t="s">
        <v>101</v>
      </c>
      <c r="J11" s="24" t="s">
        <v>94</v>
      </c>
      <c r="K11" s="3">
        <v>5</v>
      </c>
      <c r="L11" s="3" t="s">
        <v>102</v>
      </c>
      <c r="M11" s="23">
        <v>25</v>
      </c>
    </row>
    <row r="12" spans="1:13" ht="159.75" customHeight="1">
      <c r="A12" s="30" t="s">
        <v>91</v>
      </c>
      <c r="B12" s="3"/>
      <c r="C12" s="3"/>
      <c r="D12" s="3"/>
      <c r="E12" s="3"/>
      <c r="F12" s="3"/>
      <c r="G12" s="3"/>
      <c r="H12" s="20" t="s">
        <v>92</v>
      </c>
      <c r="I12" s="24" t="s">
        <v>103</v>
      </c>
      <c r="J12" s="24" t="s">
        <v>94</v>
      </c>
      <c r="K12" s="3">
        <v>3</v>
      </c>
      <c r="L12" s="3" t="s">
        <v>100</v>
      </c>
      <c r="M12" s="3">
        <v>15</v>
      </c>
    </row>
    <row r="13" spans="1:13" ht="103.5" customHeight="1">
      <c r="A13" s="30" t="s">
        <v>91</v>
      </c>
      <c r="B13" s="3"/>
      <c r="C13" s="3"/>
      <c r="D13" s="3"/>
      <c r="E13" s="3"/>
      <c r="F13" s="3"/>
      <c r="G13" s="3"/>
      <c r="H13" s="3" t="s">
        <v>92</v>
      </c>
      <c r="I13" s="25" t="s">
        <v>104</v>
      </c>
      <c r="J13" s="26"/>
      <c r="K13" s="3">
        <v>2</v>
      </c>
      <c r="L13" s="3">
        <v>108</v>
      </c>
      <c r="M13" s="23">
        <v>10</v>
      </c>
    </row>
    <row r="14" spans="1:13" ht="137.25" customHeight="1">
      <c r="A14" s="30" t="s">
        <v>91</v>
      </c>
      <c r="B14" s="3"/>
      <c r="C14" s="3"/>
      <c r="D14" s="3"/>
      <c r="E14" s="3"/>
      <c r="F14" s="3"/>
      <c r="G14" s="29"/>
      <c r="H14" s="27" t="s">
        <v>105</v>
      </c>
      <c r="I14" s="28" t="s">
        <v>106</v>
      </c>
      <c r="J14" s="26"/>
      <c r="K14" s="3">
        <v>6</v>
      </c>
      <c r="L14" s="3">
        <v>504</v>
      </c>
      <c r="M14" s="23">
        <v>390</v>
      </c>
    </row>
    <row r="15" spans="1:13" ht="129.75" customHeight="1">
      <c r="A15" s="17" t="s">
        <v>110</v>
      </c>
      <c r="B15" s="16">
        <v>50</v>
      </c>
      <c r="C15" s="16">
        <v>9</v>
      </c>
      <c r="D15" s="16">
        <v>4.95</v>
      </c>
      <c r="E15" s="16">
        <v>54.95</v>
      </c>
      <c r="F15" s="16">
        <v>91</v>
      </c>
      <c r="G15" s="16">
        <v>54.95</v>
      </c>
      <c r="H15" s="17" t="s">
        <v>111</v>
      </c>
      <c r="I15" s="17" t="s">
        <v>112</v>
      </c>
      <c r="J15" s="17" t="s">
        <v>113</v>
      </c>
      <c r="K15" s="16">
        <v>2</v>
      </c>
      <c r="L15" s="16">
        <v>146</v>
      </c>
      <c r="M15" s="41">
        <v>25</v>
      </c>
    </row>
    <row r="16" spans="1:13" ht="113.25" customHeight="1">
      <c r="A16" s="91" t="s">
        <v>257</v>
      </c>
      <c r="B16" s="16">
        <v>50</v>
      </c>
      <c r="C16" s="16">
        <v>9</v>
      </c>
      <c r="D16" s="16">
        <v>54.95</v>
      </c>
      <c r="E16" s="3"/>
      <c r="F16" s="3"/>
      <c r="G16" s="3"/>
      <c r="H16" s="17" t="s">
        <v>111</v>
      </c>
      <c r="I16" s="17" t="s">
        <v>114</v>
      </c>
      <c r="J16" s="17" t="s">
        <v>115</v>
      </c>
      <c r="K16" s="16">
        <v>2</v>
      </c>
      <c r="L16" s="16">
        <v>146</v>
      </c>
      <c r="M16" s="16">
        <v>25</v>
      </c>
    </row>
    <row r="17" spans="1:13" ht="103.5" customHeight="1">
      <c r="A17" s="3" t="s">
        <v>256</v>
      </c>
      <c r="B17" s="42">
        <v>33</v>
      </c>
      <c r="C17" s="43">
        <v>9</v>
      </c>
      <c r="D17" s="44">
        <f>B17*C17/100</f>
        <v>2.97</v>
      </c>
      <c r="E17" s="42">
        <v>33</v>
      </c>
      <c r="F17" s="43">
        <v>91</v>
      </c>
      <c r="G17" s="44">
        <f>E17*F17/100</f>
        <v>30.03</v>
      </c>
      <c r="H17" s="3" t="s">
        <v>116</v>
      </c>
      <c r="I17" s="3" t="s">
        <v>117</v>
      </c>
      <c r="J17" s="3" t="s">
        <v>118</v>
      </c>
      <c r="K17" s="45">
        <v>3</v>
      </c>
      <c r="L17" s="45">
        <v>72</v>
      </c>
      <c r="M17" s="45">
        <f>11*3</f>
        <v>33</v>
      </c>
    </row>
    <row r="18" spans="1:13" ht="170.25" customHeight="1">
      <c r="A18" s="3" t="s">
        <v>256</v>
      </c>
      <c r="B18" s="42">
        <v>78.599999999999994</v>
      </c>
      <c r="C18" s="43">
        <v>9</v>
      </c>
      <c r="D18" s="44">
        <f>B18*C18/100</f>
        <v>7.0739999999999998</v>
      </c>
      <c r="E18" s="42">
        <v>78.599999999999994</v>
      </c>
      <c r="F18" s="43">
        <v>91</v>
      </c>
      <c r="G18" s="44">
        <f>E18*F18/100</f>
        <v>71.525999999999996</v>
      </c>
      <c r="H18" s="3" t="s">
        <v>116</v>
      </c>
      <c r="I18" s="3" t="s">
        <v>119</v>
      </c>
      <c r="J18" s="3" t="s">
        <v>118</v>
      </c>
      <c r="K18" s="45">
        <v>3</v>
      </c>
      <c r="L18" s="45">
        <v>24</v>
      </c>
      <c r="M18" s="45">
        <f>26.2*3</f>
        <v>78.599999999999994</v>
      </c>
    </row>
    <row r="19" spans="1:13" ht="148.5" customHeight="1">
      <c r="A19" s="19" t="s">
        <v>258</v>
      </c>
      <c r="B19" s="3">
        <v>13.9</v>
      </c>
      <c r="C19" s="90">
        <v>9</v>
      </c>
      <c r="D19" s="3">
        <v>76.7</v>
      </c>
      <c r="E19" s="90"/>
      <c r="F19" s="90">
        <v>91</v>
      </c>
      <c r="G19" s="90"/>
      <c r="H19" s="3" t="s">
        <v>116</v>
      </c>
      <c r="I19" s="3" t="s">
        <v>120</v>
      </c>
      <c r="J19" s="3" t="s">
        <v>121</v>
      </c>
      <c r="K19" s="3">
        <v>1</v>
      </c>
      <c r="L19" s="3">
        <v>540</v>
      </c>
      <c r="M19" s="3">
        <v>13.9</v>
      </c>
    </row>
    <row r="20" spans="1:13" ht="133.5" customHeight="1">
      <c r="A20" s="19" t="s">
        <v>314</v>
      </c>
      <c r="B20" s="3">
        <v>530.64800000000002</v>
      </c>
      <c r="C20" s="3">
        <v>91</v>
      </c>
      <c r="D20" s="3"/>
      <c r="E20" s="3">
        <v>530.64800000000002</v>
      </c>
      <c r="F20" s="3">
        <v>91</v>
      </c>
      <c r="G20" s="29"/>
      <c r="H20" s="20" t="s">
        <v>259</v>
      </c>
      <c r="I20" s="21" t="s">
        <v>260</v>
      </c>
      <c r="J20" s="22" t="s">
        <v>261</v>
      </c>
      <c r="K20" s="3">
        <v>8</v>
      </c>
      <c r="L20" s="3">
        <v>72</v>
      </c>
      <c r="M20" s="23">
        <v>20</v>
      </c>
    </row>
    <row r="21" spans="1:13" ht="75.75" customHeight="1">
      <c r="A21" s="19"/>
      <c r="B21" s="3"/>
      <c r="C21" s="3"/>
      <c r="D21" s="3"/>
      <c r="E21" s="3"/>
      <c r="F21" s="3"/>
      <c r="G21" s="3"/>
      <c r="H21" s="20" t="s">
        <v>259</v>
      </c>
      <c r="I21" s="21" t="s">
        <v>262</v>
      </c>
      <c r="J21" s="22" t="s">
        <v>261</v>
      </c>
      <c r="K21" s="3">
        <v>1</v>
      </c>
      <c r="L21" s="3">
        <v>72</v>
      </c>
      <c r="M21" s="23">
        <v>7</v>
      </c>
    </row>
    <row r="22" spans="1:13" ht="69" customHeight="1">
      <c r="A22" s="96" t="s">
        <v>315</v>
      </c>
      <c r="C22" s="3"/>
      <c r="D22" s="3"/>
      <c r="E22" s="3"/>
      <c r="F22" s="3"/>
      <c r="G22" s="3"/>
      <c r="H22" s="45" t="s">
        <v>316</v>
      </c>
      <c r="I22" s="45" t="s">
        <v>317</v>
      </c>
      <c r="J22" s="45" t="s">
        <v>318</v>
      </c>
      <c r="K22" s="45">
        <v>2</v>
      </c>
      <c r="L22" s="45" t="s">
        <v>319</v>
      </c>
      <c r="M22" s="45">
        <v>144</v>
      </c>
    </row>
    <row r="23" spans="1:13" ht="47.25">
      <c r="A23" s="96" t="s">
        <v>320</v>
      </c>
      <c r="C23" s="3"/>
      <c r="D23" s="3"/>
      <c r="E23" s="3"/>
      <c r="F23" s="3"/>
      <c r="G23" s="3"/>
      <c r="H23" s="45" t="s">
        <v>316</v>
      </c>
      <c r="I23" s="45" t="s">
        <v>317</v>
      </c>
      <c r="J23" s="45" t="s">
        <v>318</v>
      </c>
      <c r="K23" s="45">
        <v>1</v>
      </c>
      <c r="L23" s="45" t="s">
        <v>319</v>
      </c>
      <c r="M23" s="45">
        <v>72</v>
      </c>
    </row>
    <row r="24" spans="1:13" ht="63">
      <c r="A24" s="96" t="s">
        <v>321</v>
      </c>
      <c r="B24" s="3"/>
      <c r="C24" s="3"/>
      <c r="D24" s="3"/>
      <c r="E24" s="3"/>
      <c r="F24" s="3"/>
      <c r="G24" s="3"/>
      <c r="H24" s="45" t="s">
        <v>316</v>
      </c>
      <c r="I24" s="45" t="s">
        <v>317</v>
      </c>
      <c r="J24" s="45" t="s">
        <v>318</v>
      </c>
      <c r="K24" s="45">
        <v>1</v>
      </c>
      <c r="L24" s="45" t="s">
        <v>319</v>
      </c>
      <c r="M24" s="45">
        <v>72</v>
      </c>
    </row>
    <row r="25" spans="1:13" ht="47.25">
      <c r="A25" s="96" t="s">
        <v>322</v>
      </c>
      <c r="B25" s="3"/>
      <c r="C25" s="3"/>
      <c r="D25" s="3"/>
      <c r="E25" s="3"/>
      <c r="F25" s="3"/>
      <c r="G25" s="3"/>
      <c r="H25" s="45" t="s">
        <v>316</v>
      </c>
      <c r="I25" s="45" t="s">
        <v>317</v>
      </c>
      <c r="J25" s="45" t="s">
        <v>318</v>
      </c>
      <c r="K25" s="45">
        <v>1</v>
      </c>
      <c r="L25" s="45" t="s">
        <v>319</v>
      </c>
      <c r="M25" s="45">
        <v>72</v>
      </c>
    </row>
    <row r="26" spans="1:13" ht="47.25">
      <c r="A26" s="96" t="s">
        <v>323</v>
      </c>
      <c r="B26" s="3"/>
      <c r="C26" s="3"/>
      <c r="D26" s="3"/>
      <c r="E26" s="3"/>
      <c r="F26" s="3"/>
      <c r="G26" s="3"/>
      <c r="H26" s="45" t="s">
        <v>316</v>
      </c>
      <c r="I26" s="45" t="s">
        <v>317</v>
      </c>
      <c r="J26" s="45" t="s">
        <v>318</v>
      </c>
      <c r="K26" s="45">
        <v>1</v>
      </c>
      <c r="L26" s="45" t="s">
        <v>319</v>
      </c>
      <c r="M26" s="45">
        <v>72</v>
      </c>
    </row>
    <row r="27" spans="1:13" ht="47.25">
      <c r="A27" s="96" t="s">
        <v>324</v>
      </c>
      <c r="B27" s="3"/>
      <c r="C27" s="3"/>
      <c r="D27" s="3"/>
      <c r="E27" s="3"/>
      <c r="F27" s="3"/>
      <c r="G27" s="3"/>
      <c r="H27" s="45" t="s">
        <v>316</v>
      </c>
      <c r="I27" s="45" t="s">
        <v>317</v>
      </c>
      <c r="J27" s="45" t="s">
        <v>318</v>
      </c>
      <c r="K27" s="45">
        <v>1</v>
      </c>
      <c r="L27" s="45" t="s">
        <v>319</v>
      </c>
      <c r="M27" s="45">
        <v>72</v>
      </c>
    </row>
    <row r="28" spans="1:13" ht="47.25">
      <c r="A28" s="96" t="s">
        <v>325</v>
      </c>
      <c r="B28" s="3"/>
      <c r="C28" s="3"/>
      <c r="D28" s="3"/>
      <c r="E28" s="3"/>
      <c r="F28" s="3"/>
      <c r="G28" s="3"/>
      <c r="H28" s="45" t="s">
        <v>316</v>
      </c>
      <c r="I28" s="45" t="s">
        <v>317</v>
      </c>
      <c r="J28" s="45" t="s">
        <v>318</v>
      </c>
      <c r="K28" s="45">
        <v>1</v>
      </c>
      <c r="L28" s="45" t="s">
        <v>319</v>
      </c>
      <c r="M28" s="45">
        <v>72</v>
      </c>
    </row>
    <row r="29" spans="1:13" ht="47.25">
      <c r="A29" s="96" t="s">
        <v>326</v>
      </c>
      <c r="B29" s="3"/>
      <c r="C29" s="3"/>
      <c r="D29" s="3"/>
      <c r="E29" s="3"/>
      <c r="F29" s="3"/>
      <c r="G29" s="3"/>
      <c r="H29" s="45" t="s">
        <v>316</v>
      </c>
      <c r="I29" s="45" t="s">
        <v>317</v>
      </c>
      <c r="J29" s="45" t="s">
        <v>318</v>
      </c>
      <c r="K29" s="45">
        <v>1</v>
      </c>
      <c r="L29" s="45" t="s">
        <v>319</v>
      </c>
      <c r="M29" s="45">
        <v>72</v>
      </c>
    </row>
    <row r="30" spans="1:13" ht="47.25">
      <c r="A30" s="96" t="s">
        <v>327</v>
      </c>
      <c r="B30" s="3"/>
      <c r="C30" s="3"/>
      <c r="D30" s="3"/>
      <c r="E30" s="3"/>
      <c r="F30" s="3"/>
      <c r="G30" s="3"/>
      <c r="H30" s="45" t="s">
        <v>316</v>
      </c>
      <c r="I30" s="45" t="s">
        <v>317</v>
      </c>
      <c r="J30" s="45" t="s">
        <v>318</v>
      </c>
      <c r="K30" s="45">
        <v>1</v>
      </c>
      <c r="L30" s="45" t="s">
        <v>319</v>
      </c>
      <c r="M30" s="45">
        <v>72</v>
      </c>
    </row>
    <row r="31" spans="1:13" ht="47.25">
      <c r="A31" s="96" t="s">
        <v>328</v>
      </c>
      <c r="B31" s="3"/>
      <c r="C31" s="3"/>
      <c r="D31" s="3"/>
      <c r="E31" s="3"/>
      <c r="F31" s="3"/>
      <c r="G31" s="3"/>
      <c r="H31" s="45" t="s">
        <v>316</v>
      </c>
      <c r="I31" s="45" t="s">
        <v>317</v>
      </c>
      <c r="J31" s="45" t="s">
        <v>318</v>
      </c>
      <c r="K31" s="45">
        <v>1</v>
      </c>
      <c r="L31" s="45" t="s">
        <v>319</v>
      </c>
      <c r="M31" s="45">
        <v>72</v>
      </c>
    </row>
    <row r="32" spans="1:13" ht="47.25">
      <c r="A32" s="96" t="s">
        <v>329</v>
      </c>
      <c r="B32" s="3"/>
      <c r="C32" s="3"/>
      <c r="D32" s="3"/>
      <c r="E32" s="3"/>
      <c r="F32" s="3"/>
      <c r="G32" s="3"/>
      <c r="H32" s="45" t="s">
        <v>316</v>
      </c>
      <c r="I32" s="45" t="s">
        <v>317</v>
      </c>
      <c r="J32" s="45" t="s">
        <v>318</v>
      </c>
      <c r="K32" s="45">
        <v>1</v>
      </c>
      <c r="L32" s="45" t="s">
        <v>319</v>
      </c>
      <c r="M32" s="45">
        <v>72</v>
      </c>
    </row>
    <row r="33" spans="1:13" ht="15.75">
      <c r="A33" s="1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5.75">
      <c r="A34" s="18"/>
      <c r="B34" s="16"/>
      <c r="C34" s="16"/>
      <c r="D34" s="16"/>
      <c r="E34" s="16"/>
      <c r="F34" s="16"/>
      <c r="G34" s="16"/>
      <c r="H34" s="17"/>
      <c r="I34" s="17"/>
      <c r="J34" s="17"/>
      <c r="K34" s="16"/>
      <c r="L34" s="16"/>
      <c r="M34" s="16"/>
    </row>
    <row r="35" spans="1:13" ht="15.75">
      <c r="A35" s="142" t="s">
        <v>41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</row>
    <row r="36" spans="1:13">
      <c r="A36" s="138" t="s">
        <v>3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</sheetData>
  <mergeCells count="17">
    <mergeCell ref="A1:M1"/>
    <mergeCell ref="H2:M2"/>
    <mergeCell ref="A35:M35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  <mergeCell ref="K3:K4"/>
    <mergeCell ref="L3:L4"/>
    <mergeCell ref="M3:M4"/>
    <mergeCell ref="A36:M36"/>
  </mergeCells>
  <hyperlinks>
    <hyperlink ref="I7" r:id="rId1" display="http://fpkmgppu.ru/programs/elements/kro-20/"/>
    <hyperlink ref="I8" r:id="rId2" display="http://fpkmgppu.ru/programs/elements/ppp-39/"/>
    <hyperlink ref="I9" r:id="rId3" display="http://fpkmgppu.ru/programs/elements/kro-8/"/>
  </hyperlinks>
  <pageMargins left="0.70866141732283472" right="0.70866141732283472" top="0.35433070866141736" bottom="0.35433070866141736" header="0.31496062992125984" footer="0.31496062992125984"/>
  <pageSetup paperSize="9" scale="50" orientation="landscape" r:id="rId4"/>
  <rowBreaks count="1" manualBreakCount="1">
    <brk id="18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38"/>
  <sheetViews>
    <sheetView zoomScale="55" zoomScaleNormal="55" workbookViewId="0">
      <selection activeCell="J9" sqref="J9"/>
    </sheetView>
  </sheetViews>
  <sheetFormatPr defaultRowHeight="15"/>
  <cols>
    <col min="1" max="1" width="13" style="1" customWidth="1"/>
    <col min="2" max="2" width="21.28515625" style="1" customWidth="1"/>
    <col min="3" max="3" width="20.85546875" style="1" customWidth="1"/>
    <col min="4" max="4" width="23.85546875" style="1" customWidth="1"/>
    <col min="5" max="5" width="19.5703125" style="1" customWidth="1"/>
    <col min="6" max="7" width="19" style="1" customWidth="1"/>
    <col min="8" max="9" width="16.5703125" style="1" customWidth="1"/>
    <col min="10" max="10" width="15.85546875" style="1" customWidth="1"/>
    <col min="11" max="11" width="14" style="1" customWidth="1"/>
    <col min="12" max="12" width="19.85546875" style="1" customWidth="1"/>
  </cols>
  <sheetData>
    <row r="1" spans="1:12" ht="66" customHeight="1">
      <c r="A1" s="140" t="s">
        <v>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46.5" customHeight="1">
      <c r="A2" s="144" t="s">
        <v>0</v>
      </c>
      <c r="B2" s="135" t="s">
        <v>47</v>
      </c>
      <c r="C2" s="135" t="s">
        <v>48</v>
      </c>
      <c r="D2" s="135" t="s">
        <v>49</v>
      </c>
      <c r="E2" s="135" t="s">
        <v>69</v>
      </c>
      <c r="F2" s="135" t="s">
        <v>66</v>
      </c>
      <c r="G2" s="135" t="s">
        <v>57</v>
      </c>
      <c r="H2" s="136" t="s">
        <v>67</v>
      </c>
      <c r="I2" s="136"/>
      <c r="J2" s="141"/>
      <c r="K2" s="141"/>
      <c r="L2" s="141"/>
    </row>
    <row r="3" spans="1:12" ht="158.25" customHeight="1">
      <c r="A3" s="145"/>
      <c r="B3" s="104"/>
      <c r="C3" s="104"/>
      <c r="D3" s="104"/>
      <c r="E3" s="104"/>
      <c r="F3" s="104"/>
      <c r="G3" s="104"/>
      <c r="H3" s="136" t="s">
        <v>82</v>
      </c>
      <c r="I3" s="146" t="s">
        <v>89</v>
      </c>
      <c r="J3" s="136" t="s">
        <v>83</v>
      </c>
      <c r="K3" s="136" t="s">
        <v>1</v>
      </c>
      <c r="L3" s="136" t="s">
        <v>68</v>
      </c>
    </row>
    <row r="4" spans="1:12" ht="191.25" customHeight="1">
      <c r="A4" s="116"/>
      <c r="B4" s="105"/>
      <c r="C4" s="105"/>
      <c r="D4" s="105"/>
      <c r="E4" s="105"/>
      <c r="F4" s="105"/>
      <c r="G4" s="105"/>
      <c r="H4" s="137"/>
      <c r="I4" s="147"/>
      <c r="J4" s="137"/>
      <c r="K4" s="137"/>
      <c r="L4" s="137"/>
    </row>
    <row r="5" spans="1:12" ht="22.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24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>
      <c r="A8" s="142" t="s">
        <v>84</v>
      </c>
      <c r="B8" s="142"/>
      <c r="C8" s="142"/>
      <c r="D8" s="142"/>
      <c r="E8" s="142"/>
      <c r="F8" s="142"/>
      <c r="G8" s="142"/>
      <c r="H8" s="142"/>
      <c r="I8" s="142"/>
      <c r="J8" s="14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15">
    <mergeCell ref="A8:J8"/>
    <mergeCell ref="A1:L1"/>
    <mergeCell ref="A2:A4"/>
    <mergeCell ref="B2:B4"/>
    <mergeCell ref="C2:C4"/>
    <mergeCell ref="D2:D4"/>
    <mergeCell ref="E2:E4"/>
    <mergeCell ref="F2:F4"/>
    <mergeCell ref="G2:G4"/>
    <mergeCell ref="H2:L2"/>
    <mergeCell ref="H3:H4"/>
    <mergeCell ref="I3:I4"/>
    <mergeCell ref="J3:J4"/>
    <mergeCell ref="K3:K4"/>
    <mergeCell ref="L3:L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view="pageBreakPreview" topLeftCell="D1" zoomScale="90" zoomScaleNormal="100" zoomScaleSheetLayoutView="90" workbookViewId="0">
      <selection activeCell="A7" sqref="A7:L7"/>
    </sheetView>
  </sheetViews>
  <sheetFormatPr defaultRowHeight="15"/>
  <cols>
    <col min="1" max="1" width="13" style="1" customWidth="1"/>
    <col min="2" max="2" width="20.140625" style="1" customWidth="1"/>
    <col min="3" max="3" width="20.5703125" style="1" customWidth="1"/>
    <col min="4" max="4" width="23.7109375" style="1" customWidth="1"/>
    <col min="5" max="5" width="21.28515625" style="1" customWidth="1"/>
    <col min="6" max="7" width="20.7109375" style="1" customWidth="1"/>
    <col min="8" max="8" width="18.28515625" style="1" customWidth="1"/>
    <col min="9" max="9" width="16.28515625" style="1" customWidth="1"/>
    <col min="10" max="11" width="21" style="1" customWidth="1"/>
    <col min="12" max="12" width="20.7109375" style="1" customWidth="1"/>
  </cols>
  <sheetData>
    <row r="1" spans="1:12" ht="111" customHeight="1">
      <c r="A1" s="140" t="s">
        <v>32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61.5" customHeight="1">
      <c r="A2" s="144" t="s">
        <v>0</v>
      </c>
      <c r="B2" s="135" t="s">
        <v>47</v>
      </c>
      <c r="C2" s="135" t="s">
        <v>48</v>
      </c>
      <c r="D2" s="135" t="s">
        <v>49</v>
      </c>
      <c r="E2" s="135" t="s">
        <v>58</v>
      </c>
      <c r="F2" s="135" t="s">
        <v>59</v>
      </c>
      <c r="G2" s="135" t="s">
        <v>60</v>
      </c>
      <c r="H2" s="136" t="s">
        <v>37</v>
      </c>
      <c r="I2" s="141"/>
      <c r="J2" s="141"/>
      <c r="K2" s="141"/>
      <c r="L2" s="141"/>
    </row>
    <row r="3" spans="1:12" ht="177" customHeight="1">
      <c r="A3" s="145"/>
      <c r="B3" s="104"/>
      <c r="C3" s="104"/>
      <c r="D3" s="104"/>
      <c r="E3" s="104"/>
      <c r="F3" s="104"/>
      <c r="G3" s="104"/>
      <c r="H3" s="136" t="s">
        <v>6</v>
      </c>
      <c r="I3" s="136" t="s">
        <v>4</v>
      </c>
      <c r="J3" s="136" t="s">
        <v>5</v>
      </c>
      <c r="K3" s="136" t="s">
        <v>40</v>
      </c>
      <c r="L3" s="101"/>
    </row>
    <row r="4" spans="1:12" ht="105" customHeight="1">
      <c r="A4" s="116"/>
      <c r="B4" s="105"/>
      <c r="C4" s="105"/>
      <c r="D4" s="105"/>
      <c r="E4" s="105"/>
      <c r="F4" s="105"/>
      <c r="G4" s="105"/>
      <c r="H4" s="137"/>
      <c r="I4" s="137"/>
      <c r="J4" s="137"/>
      <c r="K4" s="7" t="s">
        <v>39</v>
      </c>
      <c r="L4" s="7" t="s">
        <v>38</v>
      </c>
    </row>
    <row r="5" spans="1:12" ht="22.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24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customHeight="1">
      <c r="A7" s="148" t="s">
        <v>36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mergeCells count="14">
    <mergeCell ref="K3:L3"/>
    <mergeCell ref="A7:L7"/>
    <mergeCell ref="H2:L2"/>
    <mergeCell ref="A1:L1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</mergeCells>
  <pageMargins left="0.51181102362204722" right="0.51181102362204722" top="0.35433070866141736" bottom="0.35433070866141736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G5"/>
  <sheetViews>
    <sheetView tabSelected="1" view="pageBreakPreview" topLeftCell="X4" zoomScaleNormal="100" zoomScaleSheetLayoutView="100" workbookViewId="0">
      <selection activeCell="AH5" sqref="AH5"/>
    </sheetView>
  </sheetViews>
  <sheetFormatPr defaultRowHeight="15"/>
  <cols>
    <col min="1" max="1" width="12.7109375" customWidth="1"/>
    <col min="2" max="2" width="21.42578125" customWidth="1"/>
    <col min="3" max="4" width="19.28515625" customWidth="1"/>
    <col min="5" max="5" width="10.28515625" customWidth="1"/>
    <col min="6" max="6" width="14.5703125" customWidth="1"/>
    <col min="7" max="7" width="14.42578125" customWidth="1"/>
    <col min="8" max="9" width="13" customWidth="1"/>
    <col min="10" max="10" width="9.7109375" customWidth="1"/>
    <col min="11" max="12" width="14.5703125" customWidth="1"/>
    <col min="13" max="13" width="12.42578125" customWidth="1"/>
    <col min="14" max="14" width="12.5703125" customWidth="1"/>
    <col min="15" max="15" width="10.28515625" customWidth="1"/>
    <col min="16" max="17" width="14.42578125" customWidth="1"/>
    <col min="18" max="18" width="12.7109375" customWidth="1"/>
    <col min="19" max="19" width="13.28515625" customWidth="1"/>
    <col min="20" max="23" width="14.140625" customWidth="1"/>
    <col min="24" max="24" width="13" customWidth="1"/>
    <col min="25" max="28" width="14.140625" customWidth="1"/>
    <col min="29" max="29" width="13" customWidth="1"/>
    <col min="30" max="32" width="14.140625" customWidth="1"/>
    <col min="33" max="33" width="12.7109375" customWidth="1"/>
    <col min="34" max="34" width="12.85546875" customWidth="1"/>
  </cols>
  <sheetData>
    <row r="1" spans="1:59" ht="59.25" customHeight="1">
      <c r="A1" s="110" t="s">
        <v>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53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7"/>
      <c r="BF1" s="97"/>
      <c r="BG1" s="97"/>
    </row>
    <row r="2" spans="1:59" ht="108.75" customHeight="1">
      <c r="A2" s="154" t="s">
        <v>0</v>
      </c>
      <c r="B2" s="156" t="s">
        <v>47</v>
      </c>
      <c r="C2" s="156" t="s">
        <v>48</v>
      </c>
      <c r="D2" s="156" t="s">
        <v>49</v>
      </c>
      <c r="E2" s="156" t="s">
        <v>255</v>
      </c>
      <c r="F2" s="158"/>
      <c r="G2" s="158"/>
      <c r="H2" s="158"/>
      <c r="I2" s="158"/>
      <c r="J2" s="156" t="s">
        <v>61</v>
      </c>
      <c r="K2" s="156"/>
      <c r="L2" s="156"/>
      <c r="M2" s="156"/>
      <c r="N2" s="158"/>
      <c r="O2" s="156" t="s">
        <v>62</v>
      </c>
      <c r="P2" s="156"/>
      <c r="Q2" s="156"/>
      <c r="R2" s="156"/>
      <c r="S2" s="159"/>
      <c r="T2" s="154" t="s">
        <v>63</v>
      </c>
      <c r="U2" s="154"/>
      <c r="V2" s="154"/>
      <c r="W2" s="154"/>
      <c r="X2" s="154"/>
      <c r="Y2" s="154" t="s">
        <v>81</v>
      </c>
      <c r="Z2" s="154"/>
      <c r="AA2" s="154"/>
      <c r="AB2" s="154"/>
      <c r="AC2" s="154"/>
      <c r="AD2" s="150" t="s">
        <v>64</v>
      </c>
      <c r="AE2" s="151"/>
      <c r="AF2" s="151"/>
      <c r="AG2" s="151"/>
      <c r="AH2" s="152"/>
    </row>
    <row r="3" spans="1:59" ht="378" customHeight="1">
      <c r="A3" s="155"/>
      <c r="B3" s="157"/>
      <c r="C3" s="156"/>
      <c r="D3" s="137"/>
      <c r="E3" s="99" t="s">
        <v>42</v>
      </c>
      <c r="F3" s="99" t="s">
        <v>45</v>
      </c>
      <c r="G3" s="15" t="s">
        <v>46</v>
      </c>
      <c r="H3" s="15" t="s">
        <v>21</v>
      </c>
      <c r="I3" s="15" t="s">
        <v>43</v>
      </c>
      <c r="J3" s="15" t="s">
        <v>23</v>
      </c>
      <c r="K3" s="15" t="s">
        <v>22</v>
      </c>
      <c r="L3" s="15" t="s">
        <v>46</v>
      </c>
      <c r="M3" s="15" t="s">
        <v>21</v>
      </c>
      <c r="N3" s="15" t="s">
        <v>43</v>
      </c>
      <c r="O3" s="15" t="s">
        <v>23</v>
      </c>
      <c r="P3" s="15" t="s">
        <v>22</v>
      </c>
      <c r="Q3" s="15" t="s">
        <v>46</v>
      </c>
      <c r="R3" s="15" t="s">
        <v>21</v>
      </c>
      <c r="S3" s="15" t="s">
        <v>24</v>
      </c>
      <c r="T3" s="15" t="s">
        <v>23</v>
      </c>
      <c r="U3" s="15" t="s">
        <v>22</v>
      </c>
      <c r="V3" s="15" t="s">
        <v>46</v>
      </c>
      <c r="W3" s="15" t="s">
        <v>21</v>
      </c>
      <c r="X3" s="15" t="s">
        <v>43</v>
      </c>
      <c r="Y3" s="15" t="s">
        <v>23</v>
      </c>
      <c r="Z3" s="15" t="s">
        <v>22</v>
      </c>
      <c r="AA3" s="15" t="s">
        <v>46</v>
      </c>
      <c r="AB3" s="15" t="s">
        <v>21</v>
      </c>
      <c r="AC3" s="15" t="s">
        <v>43</v>
      </c>
      <c r="AD3" s="15" t="s">
        <v>23</v>
      </c>
      <c r="AE3" s="15" t="s">
        <v>22</v>
      </c>
      <c r="AF3" s="15" t="s">
        <v>46</v>
      </c>
      <c r="AG3" s="15" t="s">
        <v>21</v>
      </c>
      <c r="AH3" s="15" t="s">
        <v>43</v>
      </c>
    </row>
    <row r="4" spans="1:59" ht="15.7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3">
        <v>31</v>
      </c>
      <c r="AF4" s="3">
        <v>32</v>
      </c>
      <c r="AG4" s="3">
        <v>33</v>
      </c>
      <c r="AH4" s="3">
        <v>34</v>
      </c>
    </row>
    <row r="5" spans="1:59" ht="20.25" customHeight="1">
      <c r="A5" s="100" t="s">
        <v>254</v>
      </c>
      <c r="B5" s="6">
        <v>21736.03</v>
      </c>
      <c r="C5" s="6">
        <v>91</v>
      </c>
      <c r="D5" s="6">
        <v>4649.72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14359.9</v>
      </c>
      <c r="K5" s="6">
        <v>13067.5</v>
      </c>
      <c r="L5" s="6">
        <v>91</v>
      </c>
      <c r="M5" s="6">
        <v>1292.4000000000001</v>
      </c>
      <c r="N5" s="6">
        <v>9</v>
      </c>
      <c r="O5" s="3">
        <v>253.9</v>
      </c>
      <c r="P5" s="6">
        <v>231.05</v>
      </c>
      <c r="Q5" s="6">
        <v>91</v>
      </c>
      <c r="R5" s="6">
        <v>22.85</v>
      </c>
      <c r="S5" s="6">
        <v>9</v>
      </c>
      <c r="T5" s="6">
        <v>1622</v>
      </c>
      <c r="U5" s="6">
        <v>1476.02</v>
      </c>
      <c r="V5" s="6">
        <v>91</v>
      </c>
      <c r="W5" s="6">
        <v>145.9</v>
      </c>
      <c r="X5" s="6">
        <v>9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4">
        <v>0</v>
      </c>
    </row>
  </sheetData>
  <mergeCells count="11">
    <mergeCell ref="AD2:AH2"/>
    <mergeCell ref="A1:AH1"/>
    <mergeCell ref="A2:A3"/>
    <mergeCell ref="B2:B3"/>
    <mergeCell ref="C2:C3"/>
    <mergeCell ref="D2:D3"/>
    <mergeCell ref="E2:I2"/>
    <mergeCell ref="J2:N2"/>
    <mergeCell ref="O2:S2"/>
    <mergeCell ref="T2:X2"/>
    <mergeCell ref="Y2:AC2"/>
  </mergeCells>
  <pageMargins left="0.31496062992125984" right="0.31496062992125984" top="0.55118110236220474" bottom="0.55118110236220474" header="0.31496062992125984" footer="0.31496062992125984"/>
  <pageSetup paperSize="8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Организация СП</vt:lpstr>
      <vt:lpstr>Реаб оборудование+оргтехника </vt:lpstr>
      <vt:lpstr>Обучение специалистов</vt:lpstr>
      <vt:lpstr>Обучение инвалидов</vt:lpstr>
      <vt:lpstr>Информатизация</vt:lpstr>
      <vt:lpstr>Таблица деньги все (1)</vt:lpstr>
      <vt:lpstr>Лист1</vt:lpstr>
      <vt:lpstr>Информатизация!Область_печати</vt:lpstr>
      <vt:lpstr>'Обучение специалистов'!Область_печати</vt:lpstr>
      <vt:lpstr>'Таблица деньги все 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2020-04-30T09:55:47Z</dcterms:modified>
</cp:coreProperties>
</file>